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<sst xmlns="http://schemas.openxmlformats.org/spreadsheetml/2006/main" count="15" uniqueCount="13">
  <si>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(30 ug/kg Medetomidine, 5 mg/kg Ketamine, 0.2 mg/kg Butorphanol)</t>
  </si>
  <si>
    <t>For larger cats, consider lean body mass equivalent weight</t>
  </si>
  <si>
    <t>Total Volume</t>
  </si>
  <si>
    <t>Consider insulin syringes especially for smaller cats</t>
  </si>
  <si>
    <t>Domitor 1 mg/ml</t>
  </si>
  <si>
    <t>Ketamine 100 mg/ml</t>
  </si>
  <si>
    <t>Butorphanol 10 mg/ml</t>
  </si>
  <si>
    <t>ML Dose</t>
  </si>
  <si>
    <t>ML Total</t>
  </si>
  <si>
    <t xml:space="preserve">        DKT Total IM Anesthesia Protocol for Cats</t>
  </si>
  <si>
    <t>(Medetomidine/Ketamine/Butorphanol)</t>
  </si>
  <si>
    <t>Weight in Pounds</t>
  </si>
  <si>
    <r>
      <t xml:space="preserve">WEIGHT </t>
    </r>
    <r>
      <rPr>
        <b/>
        <sz val="11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</si>
</sst>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B1">
      <selection activeCell="A7" sqref="A7:E7"/>
    </sheetView>
  </sheetViews>
  <sheetFormatPr defaultColWidth="9.140625" defaultRowHeight="12.75"/>
  <cols>
    <col min="1" max="1" width="14.28125" style="1" customWidth="1"/>
    <col min="2" max="2" width="17.28125" style="2" customWidth="1"/>
    <col min="3" max="3" width="21.00390625" style="3" customWidth="1"/>
    <col min="4" max="4" width="22.7109375" style="3" customWidth="1"/>
    <col min="5" max="5" width="13.7109375" style="2" customWidth="1"/>
    <col min="6" max="16384" width="9.140625" style="28" customWidth="1"/>
  </cols>
  <sheetData>
    <row r="1" spans="1:5" s="27" customFormat="1" ht="20.25">
      <c r="A1" s="14" t="s">
        <v>9</v>
      </c>
      <c r="B1" s="15"/>
      <c r="C1" s="15"/>
      <c r="D1" s="15"/>
      <c r="E1" s="16"/>
    </row>
    <row r="2" spans="1:5" ht="15">
      <c r="A2" s="17" t="s">
        <v>10</v>
      </c>
      <c r="B2" s="18"/>
      <c r="C2" s="18"/>
      <c r="D2" s="18"/>
      <c r="E2" s="19"/>
    </row>
    <row r="3" spans="1:5" ht="15">
      <c r="A3" s="17" t="s">
        <v>11</v>
      </c>
      <c r="B3" s="18"/>
      <c r="C3" s="18"/>
      <c r="D3" s="18"/>
      <c r="E3" s="19"/>
    </row>
    <row r="4" spans="1:5" ht="15">
      <c r="A4" s="8"/>
      <c r="B4" s="9"/>
      <c r="C4" s="9"/>
      <c r="D4" s="9"/>
      <c r="E4" s="10"/>
    </row>
    <row r="5" spans="1:5" ht="12.75">
      <c r="A5" s="20" t="s">
        <v>0</v>
      </c>
      <c r="B5" s="21"/>
      <c r="C5" s="21"/>
      <c r="D5" s="21"/>
      <c r="E5" s="22"/>
    </row>
    <row r="6" spans="1:5" ht="12.75">
      <c r="A6" s="20" t="s">
        <v>1</v>
      </c>
      <c r="B6" s="21"/>
      <c r="C6" s="21"/>
      <c r="D6" s="21"/>
      <c r="E6" s="22"/>
    </row>
    <row r="7" spans="1:5" ht="12.75">
      <c r="A7" s="20" t="s">
        <v>3</v>
      </c>
      <c r="B7" s="21"/>
      <c r="C7" s="21"/>
      <c r="D7" s="21"/>
      <c r="E7" s="22"/>
    </row>
    <row r="8" spans="1:5" ht="12.75">
      <c r="A8" s="11"/>
      <c r="B8" s="12"/>
      <c r="C8" s="12"/>
      <c r="D8" s="12"/>
      <c r="E8" s="13"/>
    </row>
    <row r="9" spans="1:5" s="29" customFormat="1" ht="15">
      <c r="A9" s="4" t="s">
        <v>12</v>
      </c>
      <c r="B9" s="5" t="s">
        <v>4</v>
      </c>
      <c r="C9" s="5" t="s">
        <v>5</v>
      </c>
      <c r="D9" s="5" t="s">
        <v>6</v>
      </c>
      <c r="E9" s="5" t="s">
        <v>2</v>
      </c>
    </row>
    <row r="10" spans="1:5" s="30" customFormat="1" ht="12.75">
      <c r="A10" s="23"/>
      <c r="B10" s="24" t="s">
        <v>7</v>
      </c>
      <c r="C10" s="24" t="s">
        <v>7</v>
      </c>
      <c r="D10" s="24" t="s">
        <v>7</v>
      </c>
      <c r="E10" s="24" t="s">
        <v>8</v>
      </c>
    </row>
    <row r="11" spans="1:5" ht="15">
      <c r="A11" s="6">
        <v>3</v>
      </c>
      <c r="B11" s="7">
        <f>(A11/2.2)*0.03</f>
        <v>0.0409090909090909</v>
      </c>
      <c r="C11" s="7">
        <f>((A11/2.2)*5)/100</f>
        <v>0.06818181818181818</v>
      </c>
      <c r="D11" s="7">
        <f>((A11/2.2)*0.2)/10</f>
        <v>0.02727272727272727</v>
      </c>
      <c r="E11" s="7">
        <f>SUM(B11:D11)</f>
        <v>0.13636363636363635</v>
      </c>
    </row>
    <row r="12" spans="1:5" ht="15">
      <c r="A12" s="25">
        <v>3.5</v>
      </c>
      <c r="B12" s="26">
        <f aca="true" t="shared" si="0" ref="B12:B45">(A12/2.2)*0.03</f>
        <v>0.04772727272727272</v>
      </c>
      <c r="C12" s="26">
        <f aca="true" t="shared" si="1" ref="C12:C45">((A12/2.2)*5)/100</f>
        <v>0.07954545454545454</v>
      </c>
      <c r="D12" s="26">
        <f aca="true" t="shared" si="2" ref="D12:D45">((A12/2.2)*0.2)/10</f>
        <v>0.031818181818181815</v>
      </c>
      <c r="E12" s="26">
        <f aca="true" t="shared" si="3" ref="E12:E45">SUM(B12:D12)</f>
        <v>0.15909090909090906</v>
      </c>
    </row>
    <row r="13" spans="1:5" ht="15">
      <c r="A13" s="6">
        <v>4</v>
      </c>
      <c r="B13" s="7">
        <f t="shared" si="0"/>
        <v>0.05454545454545454</v>
      </c>
      <c r="C13" s="7">
        <f t="shared" si="1"/>
        <v>0.0909090909090909</v>
      </c>
      <c r="D13" s="7">
        <f t="shared" si="2"/>
        <v>0.03636363636363636</v>
      </c>
      <c r="E13" s="7">
        <f t="shared" si="3"/>
        <v>0.18181818181818182</v>
      </c>
    </row>
    <row r="14" spans="1:5" ht="15">
      <c r="A14" s="25">
        <v>4.5</v>
      </c>
      <c r="B14" s="26">
        <f t="shared" si="0"/>
        <v>0.06136363636363636</v>
      </c>
      <c r="C14" s="26">
        <f t="shared" si="1"/>
        <v>0.10227272727272727</v>
      </c>
      <c r="D14" s="26">
        <f t="shared" si="2"/>
        <v>0.04090909090909091</v>
      </c>
      <c r="E14" s="26">
        <f t="shared" si="3"/>
        <v>0.20454545454545453</v>
      </c>
    </row>
    <row r="15" spans="1:5" ht="15">
      <c r="A15" s="6">
        <v>5</v>
      </c>
      <c r="B15" s="7">
        <f t="shared" si="0"/>
        <v>0.06818181818181818</v>
      </c>
      <c r="C15" s="7">
        <f t="shared" si="1"/>
        <v>0.11363636363636363</v>
      </c>
      <c r="D15" s="7">
        <f t="shared" si="2"/>
        <v>0.045454545454545456</v>
      </c>
      <c r="E15" s="7">
        <f t="shared" si="3"/>
        <v>0.2272727272727273</v>
      </c>
    </row>
    <row r="16" spans="1:5" ht="15">
      <c r="A16" s="25">
        <v>5.5</v>
      </c>
      <c r="B16" s="26">
        <f t="shared" si="0"/>
        <v>0.075</v>
      </c>
      <c r="C16" s="26">
        <f t="shared" si="1"/>
        <v>0.125</v>
      </c>
      <c r="D16" s="26">
        <f t="shared" si="2"/>
        <v>0.05</v>
      </c>
      <c r="E16" s="26">
        <f t="shared" si="3"/>
        <v>0.25</v>
      </c>
    </row>
    <row r="17" spans="1:5" ht="15">
      <c r="A17" s="6">
        <v>6</v>
      </c>
      <c r="B17" s="7">
        <f t="shared" si="0"/>
        <v>0.0818181818181818</v>
      </c>
      <c r="C17" s="7">
        <f t="shared" si="1"/>
        <v>0.13636363636363635</v>
      </c>
      <c r="D17" s="7">
        <f t="shared" si="2"/>
        <v>0.05454545454545454</v>
      </c>
      <c r="E17" s="7">
        <f t="shared" si="3"/>
        <v>0.2727272727272727</v>
      </c>
    </row>
    <row r="18" spans="1:5" ht="15">
      <c r="A18" s="25">
        <v>6.5</v>
      </c>
      <c r="B18" s="26">
        <f t="shared" si="0"/>
        <v>0.08863636363636362</v>
      </c>
      <c r="C18" s="26">
        <f t="shared" si="1"/>
        <v>0.1477272727272727</v>
      </c>
      <c r="D18" s="26">
        <f t="shared" si="2"/>
        <v>0.05909090909090908</v>
      </c>
      <c r="E18" s="26">
        <f t="shared" si="3"/>
        <v>0.2954545454545454</v>
      </c>
    </row>
    <row r="19" spans="1:5" ht="15">
      <c r="A19" s="6">
        <v>7</v>
      </c>
      <c r="B19" s="7">
        <f t="shared" si="0"/>
        <v>0.09545454545454544</v>
      </c>
      <c r="C19" s="7">
        <f t="shared" si="1"/>
        <v>0.1590909090909091</v>
      </c>
      <c r="D19" s="7">
        <f t="shared" si="2"/>
        <v>0.06363636363636363</v>
      </c>
      <c r="E19" s="7">
        <f t="shared" si="3"/>
        <v>0.3181818181818181</v>
      </c>
    </row>
    <row r="20" spans="1:5" ht="15">
      <c r="A20" s="25">
        <v>7.5</v>
      </c>
      <c r="B20" s="26">
        <f t="shared" si="0"/>
        <v>0.10227272727272725</v>
      </c>
      <c r="C20" s="26">
        <f t="shared" si="1"/>
        <v>0.17045454545454544</v>
      </c>
      <c r="D20" s="26">
        <f t="shared" si="2"/>
        <v>0.06818181818181818</v>
      </c>
      <c r="E20" s="26">
        <f t="shared" si="3"/>
        <v>0.3409090909090909</v>
      </c>
    </row>
    <row r="21" spans="1:5" ht="15">
      <c r="A21" s="6">
        <v>8</v>
      </c>
      <c r="B21" s="7">
        <f t="shared" si="0"/>
        <v>0.10909090909090909</v>
      </c>
      <c r="C21" s="7">
        <f t="shared" si="1"/>
        <v>0.1818181818181818</v>
      </c>
      <c r="D21" s="7">
        <f t="shared" si="2"/>
        <v>0.07272727272727272</v>
      </c>
      <c r="E21" s="7">
        <f t="shared" si="3"/>
        <v>0.36363636363636365</v>
      </c>
    </row>
    <row r="22" spans="1:5" ht="15">
      <c r="A22" s="25">
        <v>8.5</v>
      </c>
      <c r="B22" s="26">
        <f t="shared" si="0"/>
        <v>0.11590909090909089</v>
      </c>
      <c r="C22" s="26">
        <f t="shared" si="1"/>
        <v>0.19318181818181818</v>
      </c>
      <c r="D22" s="26">
        <f t="shared" si="2"/>
        <v>0.07727272727272727</v>
      </c>
      <c r="E22" s="26">
        <f t="shared" si="3"/>
        <v>0.38636363636363635</v>
      </c>
    </row>
    <row r="23" spans="1:5" ht="15">
      <c r="A23" s="6">
        <v>9</v>
      </c>
      <c r="B23" s="7">
        <f t="shared" si="0"/>
        <v>0.12272727272727273</v>
      </c>
      <c r="C23" s="7">
        <f t="shared" si="1"/>
        <v>0.20454545454545453</v>
      </c>
      <c r="D23" s="7">
        <f t="shared" si="2"/>
        <v>0.08181818181818182</v>
      </c>
      <c r="E23" s="7">
        <f t="shared" si="3"/>
        <v>0.40909090909090906</v>
      </c>
    </row>
    <row r="24" spans="1:5" ht="15">
      <c r="A24" s="25">
        <v>9.5</v>
      </c>
      <c r="B24" s="26">
        <f t="shared" si="0"/>
        <v>0.12954545454545452</v>
      </c>
      <c r="C24" s="26">
        <f t="shared" si="1"/>
        <v>0.21590909090909086</v>
      </c>
      <c r="D24" s="26">
        <f t="shared" si="2"/>
        <v>0.08636363636363635</v>
      </c>
      <c r="E24" s="26">
        <f t="shared" si="3"/>
        <v>0.4318181818181817</v>
      </c>
    </row>
    <row r="25" spans="1:5" ht="15">
      <c r="A25" s="6">
        <v>10</v>
      </c>
      <c r="B25" s="7">
        <f t="shared" si="0"/>
        <v>0.13636363636363635</v>
      </c>
      <c r="C25" s="7">
        <f t="shared" si="1"/>
        <v>0.22727272727272727</v>
      </c>
      <c r="D25" s="7">
        <f t="shared" si="2"/>
        <v>0.09090909090909091</v>
      </c>
      <c r="E25" s="7">
        <f t="shared" si="3"/>
        <v>0.4545454545454546</v>
      </c>
    </row>
    <row r="26" spans="1:5" ht="15">
      <c r="A26" s="25">
        <v>10.5</v>
      </c>
      <c r="B26" s="26">
        <f t="shared" si="0"/>
        <v>0.14318181818181816</v>
      </c>
      <c r="C26" s="26">
        <f t="shared" si="1"/>
        <v>0.23863636363636365</v>
      </c>
      <c r="D26" s="26">
        <f t="shared" si="2"/>
        <v>0.09545454545454546</v>
      </c>
      <c r="E26" s="26">
        <f t="shared" si="3"/>
        <v>0.4772727272727273</v>
      </c>
    </row>
    <row r="27" spans="1:5" ht="15">
      <c r="A27" s="6">
        <v>11</v>
      </c>
      <c r="B27" s="7">
        <f t="shared" si="0"/>
        <v>0.15</v>
      </c>
      <c r="C27" s="7">
        <f t="shared" si="1"/>
        <v>0.25</v>
      </c>
      <c r="D27" s="7">
        <f t="shared" si="2"/>
        <v>0.1</v>
      </c>
      <c r="E27" s="7">
        <f t="shared" si="3"/>
        <v>0.5</v>
      </c>
    </row>
    <row r="28" spans="1:5" ht="15">
      <c r="A28" s="25">
        <v>11.5</v>
      </c>
      <c r="B28" s="26">
        <f t="shared" si="0"/>
        <v>0.1568181818181818</v>
      </c>
      <c r="C28" s="26">
        <f t="shared" si="1"/>
        <v>0.26136363636363635</v>
      </c>
      <c r="D28" s="26">
        <f t="shared" si="2"/>
        <v>0.10454545454545454</v>
      </c>
      <c r="E28" s="26">
        <f t="shared" si="3"/>
        <v>0.5227272727272727</v>
      </c>
    </row>
    <row r="29" spans="1:5" ht="15">
      <c r="A29" s="6">
        <v>12</v>
      </c>
      <c r="B29" s="7">
        <f t="shared" si="0"/>
        <v>0.1636363636363636</v>
      </c>
      <c r="C29" s="7">
        <f t="shared" si="1"/>
        <v>0.2727272727272727</v>
      </c>
      <c r="D29" s="7">
        <f t="shared" si="2"/>
        <v>0.10909090909090909</v>
      </c>
      <c r="E29" s="7">
        <f t="shared" si="3"/>
        <v>0.5454545454545454</v>
      </c>
    </row>
    <row r="30" spans="1:5" ht="15">
      <c r="A30" s="25">
        <v>12.5</v>
      </c>
      <c r="B30" s="26">
        <f t="shared" si="0"/>
        <v>0.17045454545454544</v>
      </c>
      <c r="C30" s="26">
        <f t="shared" si="1"/>
        <v>0.28409090909090906</v>
      </c>
      <c r="D30" s="26">
        <f t="shared" si="2"/>
        <v>0.11363636363636365</v>
      </c>
      <c r="E30" s="26">
        <f t="shared" si="3"/>
        <v>0.5681818181818181</v>
      </c>
    </row>
    <row r="31" spans="1:5" ht="15">
      <c r="A31" s="6">
        <v>13</v>
      </c>
      <c r="B31" s="7">
        <f t="shared" si="0"/>
        <v>0.17727272727272725</v>
      </c>
      <c r="C31" s="7">
        <f t="shared" si="1"/>
        <v>0.2954545454545454</v>
      </c>
      <c r="D31" s="7">
        <f t="shared" si="2"/>
        <v>0.11818181818181817</v>
      </c>
      <c r="E31" s="7">
        <f t="shared" si="3"/>
        <v>0.5909090909090908</v>
      </c>
    </row>
    <row r="32" spans="1:5" ht="15">
      <c r="A32" s="25">
        <v>13.5</v>
      </c>
      <c r="B32" s="26">
        <f t="shared" si="0"/>
        <v>0.18409090909090906</v>
      </c>
      <c r="C32" s="26">
        <f t="shared" si="1"/>
        <v>0.3068181818181818</v>
      </c>
      <c r="D32" s="26">
        <f t="shared" si="2"/>
        <v>0.12272727272727273</v>
      </c>
      <c r="E32" s="26">
        <f t="shared" si="3"/>
        <v>0.6136363636363635</v>
      </c>
    </row>
    <row r="33" spans="1:5" ht="15">
      <c r="A33" s="6">
        <v>14</v>
      </c>
      <c r="B33" s="7">
        <f t="shared" si="0"/>
        <v>0.1909090909090909</v>
      </c>
      <c r="C33" s="7">
        <f t="shared" si="1"/>
        <v>0.3181818181818182</v>
      </c>
      <c r="D33" s="7">
        <f t="shared" si="2"/>
        <v>0.12727272727272726</v>
      </c>
      <c r="E33" s="7">
        <f t="shared" si="3"/>
        <v>0.6363636363636362</v>
      </c>
    </row>
    <row r="34" spans="1:5" ht="15">
      <c r="A34" s="25">
        <v>14.5</v>
      </c>
      <c r="B34" s="26">
        <f t="shared" si="0"/>
        <v>0.1977272727272727</v>
      </c>
      <c r="C34" s="26">
        <f t="shared" si="1"/>
        <v>0.32954545454545453</v>
      </c>
      <c r="D34" s="26">
        <f t="shared" si="2"/>
        <v>0.1318181818181818</v>
      </c>
      <c r="E34" s="26">
        <f t="shared" si="3"/>
        <v>0.6590909090909091</v>
      </c>
    </row>
    <row r="35" spans="1:5" ht="15">
      <c r="A35" s="6">
        <v>15</v>
      </c>
      <c r="B35" s="7">
        <f t="shared" si="0"/>
        <v>0.2045454545454545</v>
      </c>
      <c r="C35" s="7">
        <f t="shared" si="1"/>
        <v>0.3409090909090909</v>
      </c>
      <c r="D35" s="7">
        <f t="shared" si="2"/>
        <v>0.13636363636363635</v>
      </c>
      <c r="E35" s="7">
        <f t="shared" si="3"/>
        <v>0.6818181818181818</v>
      </c>
    </row>
    <row r="36" spans="1:5" ht="15">
      <c r="A36" s="25">
        <v>15.5</v>
      </c>
      <c r="B36" s="26">
        <f t="shared" si="0"/>
        <v>0.21136363636363634</v>
      </c>
      <c r="C36" s="26">
        <f t="shared" si="1"/>
        <v>0.3522727272727273</v>
      </c>
      <c r="D36" s="26">
        <f t="shared" si="2"/>
        <v>0.14090909090909093</v>
      </c>
      <c r="E36" s="26">
        <f t="shared" si="3"/>
        <v>0.7045454545454546</v>
      </c>
    </row>
    <row r="37" spans="1:5" ht="15">
      <c r="A37" s="6">
        <v>16</v>
      </c>
      <c r="B37" s="7">
        <f t="shared" si="0"/>
        <v>0.21818181818181817</v>
      </c>
      <c r="C37" s="7">
        <f t="shared" si="1"/>
        <v>0.3636363636363636</v>
      </c>
      <c r="D37" s="7">
        <f t="shared" si="2"/>
        <v>0.14545454545454545</v>
      </c>
      <c r="E37" s="7">
        <f t="shared" si="3"/>
        <v>0.7272727272727273</v>
      </c>
    </row>
    <row r="38" spans="1:5" ht="15">
      <c r="A38" s="25">
        <v>16.5</v>
      </c>
      <c r="B38" s="26">
        <f t="shared" si="0"/>
        <v>0.22499999999999998</v>
      </c>
      <c r="C38" s="26">
        <f t="shared" si="1"/>
        <v>0.37499999999999994</v>
      </c>
      <c r="D38" s="26">
        <f t="shared" si="2"/>
        <v>0.15</v>
      </c>
      <c r="E38" s="26">
        <f t="shared" si="3"/>
        <v>0.7499999999999999</v>
      </c>
    </row>
    <row r="39" spans="1:5" ht="15">
      <c r="A39" s="6">
        <v>17</v>
      </c>
      <c r="B39" s="7">
        <f t="shared" si="0"/>
        <v>0.23181818181818178</v>
      </c>
      <c r="C39" s="7">
        <f t="shared" si="1"/>
        <v>0.38636363636363635</v>
      </c>
      <c r="D39" s="7">
        <f t="shared" si="2"/>
        <v>0.15454545454545454</v>
      </c>
      <c r="E39" s="7">
        <f t="shared" si="3"/>
        <v>0.7727272727272727</v>
      </c>
    </row>
    <row r="40" spans="1:5" ht="15">
      <c r="A40" s="25">
        <v>17.5</v>
      </c>
      <c r="B40" s="26">
        <f t="shared" si="0"/>
        <v>0.23863636363636362</v>
      </c>
      <c r="C40" s="26">
        <f t="shared" si="1"/>
        <v>0.3977272727272727</v>
      </c>
      <c r="D40" s="26">
        <f t="shared" si="2"/>
        <v>0.1590909090909091</v>
      </c>
      <c r="E40" s="26">
        <f t="shared" si="3"/>
        <v>0.7954545454545454</v>
      </c>
    </row>
    <row r="41" spans="1:5" ht="15">
      <c r="A41" s="6">
        <v>18</v>
      </c>
      <c r="B41" s="7">
        <f t="shared" si="0"/>
        <v>0.24545454545454545</v>
      </c>
      <c r="C41" s="7">
        <f t="shared" si="1"/>
        <v>0.40909090909090906</v>
      </c>
      <c r="D41" s="7">
        <f t="shared" si="2"/>
        <v>0.16363636363636364</v>
      </c>
      <c r="E41" s="7">
        <f t="shared" si="3"/>
        <v>0.8181818181818181</v>
      </c>
    </row>
    <row r="42" spans="1:5" ht="15">
      <c r="A42" s="25">
        <v>18.5</v>
      </c>
      <c r="B42" s="26">
        <f t="shared" si="0"/>
        <v>0.25227272727272726</v>
      </c>
      <c r="C42" s="26">
        <f t="shared" si="1"/>
        <v>0.4204545454545454</v>
      </c>
      <c r="D42" s="26">
        <f t="shared" si="2"/>
        <v>0.16818181818181815</v>
      </c>
      <c r="E42" s="26">
        <f t="shared" si="3"/>
        <v>0.8409090909090908</v>
      </c>
    </row>
    <row r="43" spans="1:5" ht="15">
      <c r="A43" s="6">
        <v>19</v>
      </c>
      <c r="B43" s="7">
        <f t="shared" si="0"/>
        <v>0.25909090909090904</v>
      </c>
      <c r="C43" s="7">
        <f t="shared" si="1"/>
        <v>0.4318181818181817</v>
      </c>
      <c r="D43" s="7">
        <f t="shared" si="2"/>
        <v>0.1727272727272727</v>
      </c>
      <c r="E43" s="7">
        <f t="shared" si="3"/>
        <v>0.8636363636363634</v>
      </c>
    </row>
    <row r="44" spans="1:5" ht="15">
      <c r="A44" s="25">
        <v>19.5</v>
      </c>
      <c r="B44" s="26">
        <f t="shared" si="0"/>
        <v>0.2659090909090909</v>
      </c>
      <c r="C44" s="26">
        <f t="shared" si="1"/>
        <v>0.4431818181818181</v>
      </c>
      <c r="D44" s="26">
        <f t="shared" si="2"/>
        <v>0.17727272727272728</v>
      </c>
      <c r="E44" s="26">
        <f t="shared" si="3"/>
        <v>0.8863636363636362</v>
      </c>
    </row>
    <row r="45" spans="1:5" ht="15">
      <c r="A45" s="6">
        <v>20</v>
      </c>
      <c r="B45" s="7">
        <f t="shared" si="0"/>
        <v>0.2727272727272727</v>
      </c>
      <c r="C45" s="7">
        <f t="shared" si="1"/>
        <v>0.45454545454545453</v>
      </c>
      <c r="D45" s="7">
        <f t="shared" si="2"/>
        <v>0.18181818181818182</v>
      </c>
      <c r="E45" s="7">
        <f t="shared" si="3"/>
        <v>0.9090909090909092</v>
      </c>
    </row>
  </sheetData>
  <mergeCells count="8">
    <mergeCell ref="A6:E6"/>
    <mergeCell ref="A7:E7"/>
    <mergeCell ref="A8:E8"/>
    <mergeCell ref="A4:E4"/>
    <mergeCell ref="A1:E1"/>
    <mergeCell ref="A2:E2"/>
    <mergeCell ref="A3:E3"/>
    <mergeCell ref="A5:E5"/>
  </mergeCells>
  <printOptions/>
  <pageMargins left="0.8" right="0.8" top="0.75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cp:lastPrinted>2004-05-16T13:08:10Z</cp:lastPrinted>
  <dcterms:created xsi:type="dcterms:W3CDTF">2003-11-12T19:05:56Z</dcterms:created>
  <dcterms:modified xsi:type="dcterms:W3CDTF">2004-06-16T23:45:52Z</dcterms:modified>
  <cp:category/>
  <cp:version/>
  <cp:contentType/>
  <cp:contentStatus/>
</cp:coreProperties>
</file>