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0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<sst xmlns="http://schemas.openxmlformats.org/spreadsheetml/2006/main" count="52" uniqueCount="38">
  <si>
    <t>Ketamine</t>
  </si>
  <si>
    <t>Lidocaine</t>
  </si>
  <si>
    <t>mg</t>
  </si>
  <si>
    <t>ml</t>
  </si>
  <si>
    <t>mg/kg/hr</t>
  </si>
  <si>
    <t xml:space="preserve"> </t>
  </si>
  <si>
    <t>Patient Wt.</t>
  </si>
  <si>
    <t>Drug dose rate</t>
  </si>
  <si>
    <t>Total drug</t>
  </si>
  <si>
    <t>Drug CRI Dose Range</t>
  </si>
  <si>
    <t>Loading Doses</t>
  </si>
  <si>
    <r>
      <t>KETAMINE</t>
    </r>
    <r>
      <rPr>
        <sz val="12"/>
        <rFont val="Times New Roman"/>
        <family val="1"/>
      </rPr>
      <t xml:space="preserve"> - 0.25 to 0.50 mg/kg IV bolus </t>
    </r>
  </si>
  <si>
    <t>At 0.25 mg/kg this patients needs a loading dose of:</t>
  </si>
  <si>
    <t>At 1.0 mg/kg this patients needs a loading dose of:</t>
  </si>
  <si>
    <t>Drug Concentrations</t>
  </si>
  <si>
    <r>
      <t>KETAMINE</t>
    </r>
    <r>
      <rPr>
        <sz val="12"/>
        <rFont val="Times New Roman"/>
        <family val="1"/>
      </rPr>
      <t xml:space="preserve"> - 100 mg/ml</t>
    </r>
  </si>
  <si>
    <r>
      <t>LIDOCAINE</t>
    </r>
    <r>
      <rPr>
        <sz val="12"/>
        <rFont val="Times New Roman"/>
        <family val="1"/>
      </rPr>
      <t xml:space="preserve"> - 20 mg/ml</t>
    </r>
  </si>
  <si>
    <t>Fluid Rate</t>
  </si>
  <si>
    <t>Drug Volume</t>
  </si>
  <si>
    <t xml:space="preserve">IV Bag Size </t>
  </si>
  <si>
    <t>IV FLUID BAG BASED CRI INFUSIONS</t>
  </si>
  <si>
    <t>mg/ml</t>
  </si>
  <si>
    <t>Drug/ml fluids</t>
  </si>
  <si>
    <r>
      <t>LIDOCAINE</t>
    </r>
    <r>
      <rPr>
        <sz val="12"/>
        <rFont val="Times New Roman"/>
        <family val="1"/>
      </rPr>
      <t xml:space="preserve"> - 0.6 to 1.5 mg/kg/hr (10 to 25 ug/kg/minute). </t>
    </r>
  </si>
  <si>
    <r>
      <t>KETAMINE</t>
    </r>
    <r>
      <rPr>
        <sz val="12"/>
        <rFont val="Times New Roman"/>
        <family val="1"/>
      </rPr>
      <t xml:space="preserve"> - 0.12 to 1.2 mg/kg/hr (2 to 20 ug/kg/minute). </t>
    </r>
  </si>
  <si>
    <t>Dogs can be given a max. dose of 3.0 mg/kg/hr (50 mcg/kg/min)</t>
  </si>
  <si>
    <t>kgs</t>
  </si>
  <si>
    <t>ml/kg/hr</t>
  </si>
  <si>
    <t>Kilogram based calculations</t>
  </si>
  <si>
    <r>
      <t>LIDOCAINE</t>
    </r>
    <r>
      <rPr>
        <sz val="10"/>
        <rFont val="Arial"/>
        <family val="0"/>
      </rPr>
      <t xml:space="preserve"> - 0.5 to 1 mg/kg IV</t>
    </r>
  </si>
  <si>
    <t>DOGS - 1.0 mg/kg is the normal loading dose</t>
  </si>
  <si>
    <t>Cats should be limited to a max. dose of 1.5 mg/kg/hr (25 mcg/kg/min)</t>
  </si>
  <si>
    <t>CATS - Limit cats to 0.25 mg/kg loading dose</t>
  </si>
  <si>
    <t>Hydromorp.</t>
  </si>
  <si>
    <r>
      <t>HYDROMORPHONE</t>
    </r>
    <r>
      <rPr>
        <sz val="12"/>
        <rFont val="Times New Roman"/>
        <family val="1"/>
      </rPr>
      <t xml:space="preserve"> - 2 mg/ml</t>
    </r>
  </si>
  <si>
    <r>
      <t>HYDROMORPHONE</t>
    </r>
    <r>
      <rPr>
        <sz val="12"/>
        <rFont val="Times New Roman"/>
        <family val="1"/>
      </rPr>
      <t xml:space="preserve"> - 0.05 mg/kg IV</t>
    </r>
  </si>
  <si>
    <t>At 0.05 mg/kg this patients needs a loading dose of:</t>
  </si>
  <si>
    <r>
      <t>HYDROMORPHONE</t>
    </r>
    <r>
      <rPr>
        <sz val="12"/>
        <rFont val="Times New Roman"/>
        <family val="1"/>
      </rPr>
      <t xml:space="preserve"> - 0.024 to 0.072 mg/kg/hr (0.4 to 1.2 ug/kg/min).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</si>
</sst>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0.0000"/>
  </numFmts>
  <fonts count="20">
    <font>
      <sz val="10"/>
      <name val="Arial"/>
      <family val="0"/>
    </font>
    <font>
      <b/>
      <sz val="2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2"/>
      <name val="Times New Roman"/>
      <family val="1"/>
    </font>
    <font>
      <sz val="8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2" xfId="0" applyFont="1" applyBorder="1" applyAlignment="1">
      <alignment/>
    </xf>
    <xf numFmtId="0" fontId="0" fillId="0" borderId="0" xfId="0" applyFont="1" applyAlignment="1">
      <alignment/>
    </xf>
    <xf numFmtId="2" fontId="18" fillId="0" borderId="3" xfId="0" applyNumberFormat="1" applyFont="1" applyBorder="1" applyAlignment="1">
      <alignment horizontal="right"/>
    </xf>
    <xf numFmtId="0" fontId="18" fillId="0" borderId="4" xfId="0" applyFont="1" applyBorder="1" applyAlignment="1">
      <alignment/>
    </xf>
    <xf numFmtId="0" fontId="19" fillId="0" borderId="0" xfId="0" applyFont="1" applyAlignment="1">
      <alignment/>
    </xf>
    <xf numFmtId="0" fontId="17" fillId="0" borderId="2" xfId="0" applyFont="1" applyBorder="1" applyAlignment="1">
      <alignment/>
    </xf>
    <xf numFmtId="0" fontId="15" fillId="0" borderId="3" xfId="0" applyFont="1" applyBorder="1" applyAlignment="1">
      <alignment horizontal="center"/>
    </xf>
    <xf numFmtId="0" fontId="11" fillId="0" borderId="3" xfId="0" applyFont="1" applyBorder="1" applyAlignment="1">
      <alignment horizontal="right"/>
    </xf>
    <xf numFmtId="0" fontId="17" fillId="0" borderId="3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15" fillId="0" borderId="2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4" xfId="0" applyFont="1" applyBorder="1" applyAlignment="1">
      <alignment/>
    </xf>
    <xf numFmtId="0" fontId="17" fillId="0" borderId="4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1" fillId="0" borderId="3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0" fontId="3" fillId="2" borderId="1" xfId="0" applyFont="1" applyFill="1" applyBorder="1" applyAlignment="1" applyProtection="1">
      <alignment/>
      <protection locked="0"/>
    </xf>
    <xf numFmtId="0" fontId="10" fillId="2" borderId="1" xfId="0" applyFont="1" applyFill="1" applyBorder="1" applyAlignment="1">
      <alignment/>
    </xf>
    <xf numFmtId="0" fontId="3" fillId="2" borderId="1" xfId="0" applyFont="1" applyFill="1" applyBorder="1" applyAlignment="1" applyProtection="1">
      <alignment/>
      <protection locked="0"/>
    </xf>
    <xf numFmtId="0" fontId="10" fillId="2" borderId="1" xfId="0" applyFont="1" applyFill="1" applyBorder="1" applyAlignment="1">
      <alignment/>
    </xf>
    <xf numFmtId="0" fontId="5" fillId="2" borderId="1" xfId="0" applyFont="1" applyFill="1" applyBorder="1" applyAlignment="1" applyProtection="1">
      <alignment/>
      <protection locked="0"/>
    </xf>
    <xf numFmtId="0" fontId="5" fillId="2" borderId="1" xfId="0" applyFont="1" applyFill="1" applyBorder="1" applyAlignment="1">
      <alignment horizontal="left"/>
    </xf>
    <xf numFmtId="2" fontId="5" fillId="2" borderId="1" xfId="0" applyNumberFormat="1" applyFont="1" applyFill="1" applyBorder="1" applyAlignment="1" applyProtection="1">
      <alignment/>
      <protection locked="0"/>
    </xf>
    <xf numFmtId="2" fontId="5" fillId="3" borderId="1" xfId="0" applyNumberFormat="1" applyFont="1" applyFill="1" applyBorder="1" applyAlignment="1">
      <alignment/>
    </xf>
    <xf numFmtId="0" fontId="5" fillId="3" borderId="1" xfId="0" applyFont="1" applyFill="1" applyBorder="1" applyAlignment="1">
      <alignment/>
    </xf>
    <xf numFmtId="168" fontId="5" fillId="3" borderId="1" xfId="0" applyNumberFormat="1" applyFont="1" applyFill="1" applyBorder="1" applyAlignment="1">
      <alignment/>
    </xf>
    <xf numFmtId="0" fontId="5" fillId="3" borderId="1" xfId="0" applyFont="1" applyFill="1" applyBorder="1" applyAlignment="1">
      <alignment/>
    </xf>
    <xf numFmtId="2" fontId="5" fillId="3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7"/>
  <sheetViews>
    <sheetView tabSelected="1" workbookViewId="0" topLeftCell="A1">
      <selection activeCell="A2" sqref="A2:I2"/>
    </sheetView>
  </sheetViews>
  <sheetFormatPr defaultColWidth="9.140625" defaultRowHeight="12.75"/>
  <cols>
    <col min="1" max="1" width="16.28125" style="0" customWidth="1"/>
    <col min="2" max="2" width="6.7109375" style="0" customWidth="1"/>
    <col min="3" max="3" width="9.421875" style="0" customWidth="1"/>
    <col min="4" max="4" width="7.7109375" style="0" customWidth="1"/>
    <col min="5" max="7" width="6.7109375" style="0" customWidth="1"/>
    <col min="8" max="8" width="6.7109375" style="2" customWidth="1"/>
    <col min="9" max="9" width="7.421875" style="0" customWidth="1"/>
  </cols>
  <sheetData>
    <row r="1" spans="1:9" ht="26.25">
      <c r="A1" s="41" t="s">
        <v>20</v>
      </c>
      <c r="B1" s="42"/>
      <c r="C1" s="42"/>
      <c r="D1" s="42"/>
      <c r="E1" s="42"/>
      <c r="F1" s="42"/>
      <c r="G1" s="42"/>
      <c r="H1" s="42"/>
      <c r="I1" s="42"/>
    </row>
    <row r="2" spans="1:9" s="1" customFormat="1" ht="15.75">
      <c r="A2" s="48" t="s">
        <v>28</v>
      </c>
      <c r="B2" s="42"/>
      <c r="C2" s="42"/>
      <c r="D2" s="42"/>
      <c r="E2" s="42"/>
      <c r="F2" s="42"/>
      <c r="G2" s="42"/>
      <c r="H2" s="42"/>
      <c r="I2" s="42"/>
    </row>
    <row r="3" spans="1:9" s="16" customFormat="1" ht="11.25">
      <c r="A3" s="43"/>
      <c r="B3" s="43"/>
      <c r="C3" s="43"/>
      <c r="D3" s="43"/>
      <c r="E3" s="43"/>
      <c r="F3" s="43"/>
      <c r="G3" s="43"/>
      <c r="H3" s="43"/>
      <c r="I3" s="43"/>
    </row>
    <row r="4" spans="1:9" s="14" customFormat="1" ht="18">
      <c r="A4" s="4" t="s">
        <v>6</v>
      </c>
      <c r="B4" s="64">
        <v>10</v>
      </c>
      <c r="C4" s="65" t="s">
        <v>26</v>
      </c>
      <c r="D4" s="51"/>
      <c r="E4" s="51"/>
      <c r="F4" s="51"/>
      <c r="G4" s="51"/>
      <c r="H4" s="51"/>
      <c r="I4" s="51"/>
    </row>
    <row r="5" spans="1:9" s="16" customFormat="1" ht="11.25">
      <c r="A5" s="56"/>
      <c r="B5" s="56"/>
      <c r="C5" s="56"/>
      <c r="D5" s="56"/>
      <c r="E5" s="56"/>
      <c r="F5" s="56"/>
      <c r="G5" s="56"/>
      <c r="H5" s="56"/>
      <c r="I5" s="56"/>
    </row>
    <row r="6" spans="1:9" s="14" customFormat="1" ht="18">
      <c r="A6" s="15" t="s">
        <v>19</v>
      </c>
      <c r="B6" s="64">
        <v>1000</v>
      </c>
      <c r="C6" s="65" t="s">
        <v>3</v>
      </c>
      <c r="D6" s="51"/>
      <c r="E6" s="51"/>
      <c r="F6" s="51"/>
      <c r="G6" s="51"/>
      <c r="H6" s="51"/>
      <c r="I6" s="51"/>
    </row>
    <row r="7" spans="1:9" s="16" customFormat="1" ht="11.25">
      <c r="A7" s="56"/>
      <c r="B7" s="56"/>
      <c r="C7" s="56"/>
      <c r="D7" s="56"/>
      <c r="E7" s="56"/>
      <c r="F7" s="56"/>
      <c r="G7" s="56"/>
      <c r="H7" s="56"/>
      <c r="I7" s="56"/>
    </row>
    <row r="8" spans="1:9" s="1" customFormat="1" ht="18">
      <c r="A8" s="4" t="s">
        <v>17</v>
      </c>
      <c r="B8" s="66">
        <v>1</v>
      </c>
      <c r="C8" s="67" t="s">
        <v>27</v>
      </c>
      <c r="D8" s="44"/>
      <c r="E8" s="45"/>
      <c r="F8" s="45"/>
      <c r="G8" s="45"/>
      <c r="H8" s="45"/>
      <c r="I8" s="45"/>
    </row>
    <row r="9" spans="1:9" s="1" customFormat="1" ht="15">
      <c r="A9" s="44"/>
      <c r="B9" s="44"/>
      <c r="C9" s="44"/>
      <c r="D9" s="44"/>
      <c r="E9" s="44"/>
      <c r="F9" s="44"/>
      <c r="G9" s="44"/>
      <c r="H9" s="44"/>
      <c r="I9" s="44"/>
    </row>
    <row r="10" spans="1:9" s="3" customFormat="1" ht="12.75">
      <c r="A10" s="5" t="s">
        <v>5</v>
      </c>
      <c r="B10" s="46" t="s">
        <v>7</v>
      </c>
      <c r="C10" s="46"/>
      <c r="D10" s="47" t="s">
        <v>8</v>
      </c>
      <c r="E10" s="47"/>
      <c r="F10" s="47" t="s">
        <v>18</v>
      </c>
      <c r="G10" s="47"/>
      <c r="H10" s="49" t="s">
        <v>22</v>
      </c>
      <c r="I10" s="50"/>
    </row>
    <row r="11" spans="1:9" s="3" customFormat="1" ht="18">
      <c r="A11" s="15" t="s">
        <v>33</v>
      </c>
      <c r="B11" s="68">
        <v>0.024</v>
      </c>
      <c r="C11" s="69" t="s">
        <v>4</v>
      </c>
      <c r="D11" s="71">
        <f>H11*B6</f>
        <v>24</v>
      </c>
      <c r="E11" s="72" t="s">
        <v>2</v>
      </c>
      <c r="F11" s="71">
        <f>D11/2</f>
        <v>12</v>
      </c>
      <c r="G11" s="72" t="s">
        <v>3</v>
      </c>
      <c r="H11" s="73">
        <f>B11/B8</f>
        <v>0.024</v>
      </c>
      <c r="I11" s="74" t="s">
        <v>21</v>
      </c>
    </row>
    <row r="12" spans="1:9" s="16" customFormat="1" ht="11.25">
      <c r="A12" s="59"/>
      <c r="B12" s="60"/>
      <c r="C12" s="60"/>
      <c r="D12" s="60"/>
      <c r="E12" s="60"/>
      <c r="F12" s="60"/>
      <c r="G12" s="60"/>
      <c r="H12" s="60"/>
      <c r="I12" s="61"/>
    </row>
    <row r="13" spans="1:9" s="3" customFormat="1" ht="18">
      <c r="A13" s="4" t="s">
        <v>1</v>
      </c>
      <c r="B13" s="70">
        <v>1</v>
      </c>
      <c r="C13" s="69" t="s">
        <v>4</v>
      </c>
      <c r="D13" s="71">
        <f>H13*B6</f>
        <v>1000</v>
      </c>
      <c r="E13" s="72" t="s">
        <v>2</v>
      </c>
      <c r="F13" s="71">
        <f>D13/20</f>
        <v>50</v>
      </c>
      <c r="G13" s="72" t="s">
        <v>3</v>
      </c>
      <c r="H13" s="73">
        <f>B13/B8</f>
        <v>1</v>
      </c>
      <c r="I13" s="74" t="s">
        <v>21</v>
      </c>
    </row>
    <row r="14" spans="1:9" s="16" customFormat="1" ht="11.25">
      <c r="A14" s="57"/>
      <c r="B14" s="25"/>
      <c r="C14" s="25"/>
      <c r="D14" s="25"/>
      <c r="E14" s="25"/>
      <c r="F14" s="25"/>
      <c r="G14" s="25"/>
      <c r="H14" s="25"/>
      <c r="I14" s="58"/>
    </row>
    <row r="15" spans="1:9" ht="18">
      <c r="A15" s="4" t="s">
        <v>0</v>
      </c>
      <c r="B15" s="70">
        <v>0.12</v>
      </c>
      <c r="C15" s="69" t="s">
        <v>4</v>
      </c>
      <c r="D15" s="71">
        <f>H15*B6</f>
        <v>120</v>
      </c>
      <c r="E15" s="72" t="s">
        <v>2</v>
      </c>
      <c r="F15" s="71">
        <f>D15/100</f>
        <v>1.2</v>
      </c>
      <c r="G15" s="72" t="s">
        <v>3</v>
      </c>
      <c r="H15" s="73">
        <f>B15/B8</f>
        <v>0.12</v>
      </c>
      <c r="I15" s="74" t="s">
        <v>21</v>
      </c>
    </row>
    <row r="16" spans="1:9" s="16" customFormat="1" ht="11.25">
      <c r="A16" s="34"/>
      <c r="B16" s="35"/>
      <c r="C16" s="35"/>
      <c r="D16" s="35"/>
      <c r="E16" s="35"/>
      <c r="F16" s="35"/>
      <c r="G16" s="35"/>
      <c r="H16" s="35"/>
      <c r="I16" s="36"/>
    </row>
    <row r="17" spans="1:9" s="11" customFormat="1" ht="18">
      <c r="A17" s="38" t="s">
        <v>9</v>
      </c>
      <c r="B17" s="39"/>
      <c r="C17" s="39"/>
      <c r="D17" s="39"/>
      <c r="E17" s="39"/>
      <c r="F17" s="39"/>
      <c r="G17" s="39"/>
      <c r="H17" s="39"/>
      <c r="I17" s="40"/>
    </row>
    <row r="18" spans="1:9" s="16" customFormat="1" ht="11.25">
      <c r="A18" s="34"/>
      <c r="B18" s="35"/>
      <c r="C18" s="35"/>
      <c r="D18" s="35"/>
      <c r="E18" s="35"/>
      <c r="F18" s="35"/>
      <c r="G18" s="35"/>
      <c r="H18" s="35"/>
      <c r="I18" s="36"/>
    </row>
    <row r="19" spans="1:9" s="3" customFormat="1" ht="15.75">
      <c r="A19" s="31" t="s">
        <v>37</v>
      </c>
      <c r="B19" s="62"/>
      <c r="C19" s="62"/>
      <c r="D19" s="62"/>
      <c r="E19" s="62"/>
      <c r="F19" s="62"/>
      <c r="G19" s="62"/>
      <c r="H19" s="62"/>
      <c r="I19" s="63"/>
    </row>
    <row r="20" spans="1:9" s="16" customFormat="1" ht="11.25">
      <c r="A20" s="28"/>
      <c r="B20" s="29"/>
      <c r="C20" s="29"/>
      <c r="D20" s="29"/>
      <c r="E20" s="29"/>
      <c r="F20" s="29"/>
      <c r="G20" s="29"/>
      <c r="H20" s="29"/>
      <c r="I20" s="30"/>
    </row>
    <row r="21" spans="1:9" ht="15.75">
      <c r="A21" s="31" t="s">
        <v>23</v>
      </c>
      <c r="B21" s="32"/>
      <c r="C21" s="32"/>
      <c r="D21" s="32"/>
      <c r="E21" s="32"/>
      <c r="F21" s="32"/>
      <c r="G21" s="32"/>
      <c r="H21" s="32"/>
      <c r="I21" s="33"/>
    </row>
    <row r="22" spans="1:9" s="20" customFormat="1" ht="12.75">
      <c r="A22" s="19"/>
      <c r="B22" s="27" t="s">
        <v>25</v>
      </c>
      <c r="C22" s="27"/>
      <c r="D22" s="27"/>
      <c r="E22" s="27"/>
      <c r="F22" s="27"/>
      <c r="G22" s="27"/>
      <c r="H22" s="27"/>
      <c r="I22" s="37"/>
    </row>
    <row r="23" spans="1:9" s="20" customFormat="1" ht="12.75">
      <c r="A23" s="19"/>
      <c r="B23" s="27" t="s">
        <v>31</v>
      </c>
      <c r="C23" s="27"/>
      <c r="D23" s="27"/>
      <c r="E23" s="27"/>
      <c r="F23" s="27"/>
      <c r="G23" s="27"/>
      <c r="H23" s="27"/>
      <c r="I23" s="37"/>
    </row>
    <row r="24" spans="1:9" s="17" customFormat="1" ht="11.25">
      <c r="A24" s="28"/>
      <c r="B24" s="29"/>
      <c r="C24" s="29"/>
      <c r="D24" s="29"/>
      <c r="E24" s="29"/>
      <c r="F24" s="29"/>
      <c r="G24" s="29"/>
      <c r="H24" s="29"/>
      <c r="I24" s="30"/>
    </row>
    <row r="25" spans="1:9" s="3" customFormat="1" ht="15.75">
      <c r="A25" s="31" t="s">
        <v>24</v>
      </c>
      <c r="B25" s="32"/>
      <c r="C25" s="32"/>
      <c r="D25" s="32"/>
      <c r="E25" s="32"/>
      <c r="F25" s="32"/>
      <c r="G25" s="32"/>
      <c r="H25" s="32"/>
      <c r="I25" s="33"/>
    </row>
    <row r="26" spans="1:9" s="16" customFormat="1" ht="11.25">
      <c r="A26" s="28"/>
      <c r="B26" s="29"/>
      <c r="C26" s="29"/>
      <c r="D26" s="29"/>
      <c r="E26" s="29"/>
      <c r="F26" s="29"/>
      <c r="G26" s="29"/>
      <c r="H26" s="29"/>
      <c r="I26" s="30"/>
    </row>
    <row r="27" spans="1:9" ht="18">
      <c r="A27" s="38" t="s">
        <v>10</v>
      </c>
      <c r="B27" s="39"/>
      <c r="C27" s="39"/>
      <c r="D27" s="39"/>
      <c r="E27" s="39"/>
      <c r="F27" s="39"/>
      <c r="G27" s="39"/>
      <c r="H27" s="39"/>
      <c r="I27" s="40"/>
    </row>
    <row r="28" spans="1:9" s="16" customFormat="1" ht="11.25">
      <c r="A28" s="34"/>
      <c r="B28" s="35"/>
      <c r="C28" s="35"/>
      <c r="D28" s="35"/>
      <c r="E28" s="35"/>
      <c r="F28" s="35"/>
      <c r="G28" s="35"/>
      <c r="H28" s="35"/>
      <c r="I28" s="36"/>
    </row>
    <row r="29" spans="1:9" ht="15.75">
      <c r="A29" s="31" t="s">
        <v>35</v>
      </c>
      <c r="B29" s="32"/>
      <c r="C29" s="32"/>
      <c r="D29" s="32"/>
      <c r="E29" s="32"/>
      <c r="F29" s="32"/>
      <c r="G29" s="32"/>
      <c r="H29" s="32"/>
      <c r="I29" s="33"/>
    </row>
    <row r="30" spans="1:9" ht="15.75">
      <c r="A30" s="6"/>
      <c r="B30" s="55" t="s">
        <v>36</v>
      </c>
      <c r="C30" s="55"/>
      <c r="D30" s="55"/>
      <c r="E30" s="55"/>
      <c r="F30" s="55"/>
      <c r="G30" s="55"/>
      <c r="H30" s="75">
        <f>(B4*0.05)/2</f>
        <v>0.25</v>
      </c>
      <c r="I30" s="74" t="s">
        <v>3</v>
      </c>
    </row>
    <row r="31" spans="1:9" s="17" customFormat="1" ht="11.25">
      <c r="A31" s="28"/>
      <c r="B31" s="29"/>
      <c r="C31" s="29"/>
      <c r="D31" s="29"/>
      <c r="E31" s="29"/>
      <c r="F31" s="29"/>
      <c r="G31" s="29"/>
      <c r="H31" s="29"/>
      <c r="I31" s="30"/>
    </row>
    <row r="32" spans="1:9" s="18" customFormat="1" ht="15.75">
      <c r="A32" s="31" t="s">
        <v>29</v>
      </c>
      <c r="B32" s="32"/>
      <c r="C32" s="32"/>
      <c r="D32" s="32"/>
      <c r="E32" s="32"/>
      <c r="F32" s="32"/>
      <c r="G32" s="32"/>
      <c r="H32" s="32"/>
      <c r="I32" s="33"/>
    </row>
    <row r="33" spans="1:9" s="18" customFormat="1" ht="12.75">
      <c r="A33" s="7"/>
      <c r="B33" s="26" t="s">
        <v>12</v>
      </c>
      <c r="C33" s="26"/>
      <c r="D33" s="26"/>
      <c r="E33" s="26"/>
      <c r="F33" s="26"/>
      <c r="G33" s="26"/>
      <c r="H33" s="75">
        <f>(B4/20)*0.25</f>
        <v>0.125</v>
      </c>
      <c r="I33" s="74" t="s">
        <v>3</v>
      </c>
    </row>
    <row r="34" spans="1:9" s="18" customFormat="1" ht="12.75">
      <c r="A34" s="7"/>
      <c r="B34" s="26" t="s">
        <v>13</v>
      </c>
      <c r="C34" s="26"/>
      <c r="D34" s="26"/>
      <c r="E34" s="26"/>
      <c r="F34" s="26"/>
      <c r="G34" s="26"/>
      <c r="H34" s="75">
        <f>B4/20</f>
        <v>0.5</v>
      </c>
      <c r="I34" s="74" t="s">
        <v>3</v>
      </c>
    </row>
    <row r="35" spans="1:9" s="23" customFormat="1" ht="12.75">
      <c r="A35" s="24"/>
      <c r="B35" s="27" t="s">
        <v>32</v>
      </c>
      <c r="C35" s="27"/>
      <c r="D35" s="27"/>
      <c r="E35" s="27"/>
      <c r="F35" s="27"/>
      <c r="G35" s="27"/>
      <c r="H35" s="21"/>
      <c r="I35" s="22"/>
    </row>
    <row r="36" spans="1:9" s="23" customFormat="1" ht="12.75">
      <c r="A36" s="24"/>
      <c r="B36" s="27" t="s">
        <v>30</v>
      </c>
      <c r="C36" s="27"/>
      <c r="D36" s="27"/>
      <c r="E36" s="27"/>
      <c r="F36" s="27"/>
      <c r="G36" s="27"/>
      <c r="H36" s="21"/>
      <c r="I36" s="22"/>
    </row>
    <row r="37" spans="1:9" s="18" customFormat="1" ht="12.75">
      <c r="A37" s="52"/>
      <c r="B37" s="53"/>
      <c r="C37" s="53"/>
      <c r="D37" s="53"/>
      <c r="E37" s="53"/>
      <c r="F37" s="53"/>
      <c r="G37" s="53"/>
      <c r="H37" s="53"/>
      <c r="I37" s="54"/>
    </row>
    <row r="38" spans="1:9" s="3" customFormat="1" ht="15.75">
      <c r="A38" s="31" t="s">
        <v>11</v>
      </c>
      <c r="B38" s="32"/>
      <c r="C38" s="32"/>
      <c r="D38" s="32"/>
      <c r="E38" s="32"/>
      <c r="F38" s="32"/>
      <c r="G38" s="32"/>
      <c r="H38" s="32"/>
      <c r="I38" s="33"/>
    </row>
    <row r="39" spans="1:9" ht="12.75">
      <c r="A39" s="8"/>
      <c r="B39" s="9" t="s">
        <v>12</v>
      </c>
      <c r="C39" s="10"/>
      <c r="D39" s="10"/>
      <c r="E39" s="10"/>
      <c r="F39" s="10"/>
      <c r="G39" s="10"/>
      <c r="H39" s="75">
        <f>(B4*0.25)/100</f>
        <v>0.025</v>
      </c>
      <c r="I39" s="74" t="s">
        <v>3</v>
      </c>
    </row>
    <row r="40" spans="1:9" s="16" customFormat="1" ht="11.25">
      <c r="A40" s="34"/>
      <c r="B40" s="35"/>
      <c r="C40" s="35"/>
      <c r="D40" s="35"/>
      <c r="E40" s="35"/>
      <c r="F40" s="35"/>
      <c r="G40" s="35"/>
      <c r="H40" s="35"/>
      <c r="I40" s="36"/>
    </row>
    <row r="41" spans="1:9" ht="18">
      <c r="A41" s="38" t="s">
        <v>14</v>
      </c>
      <c r="B41" s="39"/>
      <c r="C41" s="39"/>
      <c r="D41" s="39"/>
      <c r="E41" s="39"/>
      <c r="F41" s="39"/>
      <c r="G41" s="39"/>
      <c r="H41" s="39"/>
      <c r="I41" s="40"/>
    </row>
    <row r="42" spans="1:9" s="16" customFormat="1" ht="11.25">
      <c r="A42" s="34"/>
      <c r="B42" s="35"/>
      <c r="C42" s="35"/>
      <c r="D42" s="35"/>
      <c r="E42" s="35"/>
      <c r="F42" s="35"/>
      <c r="G42" s="35"/>
      <c r="H42" s="35"/>
      <c r="I42" s="36"/>
    </row>
    <row r="43" spans="1:9" s="3" customFormat="1" ht="15.75">
      <c r="A43" s="31" t="s">
        <v>34</v>
      </c>
      <c r="B43" s="32"/>
      <c r="C43" s="32"/>
      <c r="D43" s="32"/>
      <c r="E43" s="32"/>
      <c r="F43" s="32"/>
      <c r="G43" s="32"/>
      <c r="H43" s="32"/>
      <c r="I43" s="33"/>
    </row>
    <row r="44" spans="1:9" ht="15.75">
      <c r="A44" s="31" t="s">
        <v>16</v>
      </c>
      <c r="B44" s="32"/>
      <c r="C44" s="32"/>
      <c r="D44" s="32"/>
      <c r="E44" s="32"/>
      <c r="F44" s="32"/>
      <c r="G44" s="32"/>
      <c r="H44" s="32"/>
      <c r="I44" s="33"/>
    </row>
    <row r="45" spans="1:9" s="12" customFormat="1" ht="15.75">
      <c r="A45" s="31" t="s">
        <v>15</v>
      </c>
      <c r="B45" s="32"/>
      <c r="C45" s="32"/>
      <c r="D45" s="32"/>
      <c r="E45" s="32"/>
      <c r="F45" s="32"/>
      <c r="G45" s="32"/>
      <c r="H45" s="32"/>
      <c r="I45" s="33"/>
    </row>
    <row r="47" spans="1:9" s="13" customFormat="1" ht="12.75">
      <c r="A47"/>
      <c r="B47"/>
      <c r="C47"/>
      <c r="D47"/>
      <c r="E47"/>
      <c r="F47"/>
      <c r="G47"/>
      <c r="H47" s="2"/>
      <c r="I47"/>
    </row>
    <row r="48" spans="1:9" s="13" customFormat="1" ht="12.75">
      <c r="A48"/>
      <c r="B48"/>
      <c r="C48"/>
      <c r="D48"/>
      <c r="E48"/>
      <c r="F48"/>
      <c r="G48"/>
      <c r="H48" s="2"/>
      <c r="I48"/>
    </row>
    <row r="50" spans="1:9" s="11" customFormat="1" ht="12.75">
      <c r="A50"/>
      <c r="B50"/>
      <c r="C50"/>
      <c r="D50"/>
      <c r="E50"/>
      <c r="F50"/>
      <c r="G50"/>
      <c r="H50" s="2"/>
      <c r="I50"/>
    </row>
    <row r="51" spans="1:9" s="3" customFormat="1" ht="12.75">
      <c r="A51"/>
      <c r="B51"/>
      <c r="C51"/>
      <c r="D51"/>
      <c r="E51"/>
      <c r="F51"/>
      <c r="G51"/>
      <c r="H51" s="2"/>
      <c r="I51"/>
    </row>
    <row r="53" spans="1:9" s="3" customFormat="1" ht="12.75">
      <c r="A53"/>
      <c r="B53"/>
      <c r="C53"/>
      <c r="D53"/>
      <c r="E53"/>
      <c r="F53"/>
      <c r="G53"/>
      <c r="H53" s="2"/>
      <c r="I53"/>
    </row>
    <row r="55" spans="1:9" s="1" customFormat="1" ht="15">
      <c r="A55"/>
      <c r="B55"/>
      <c r="C55"/>
      <c r="D55"/>
      <c r="E55"/>
      <c r="F55"/>
      <c r="G55"/>
      <c r="H55" s="2"/>
      <c r="I55"/>
    </row>
    <row r="57" spans="1:9" s="1" customFormat="1" ht="15">
      <c r="A57"/>
      <c r="B57"/>
      <c r="C57"/>
      <c r="D57"/>
      <c r="E57"/>
      <c r="F57"/>
      <c r="G57"/>
      <c r="H57" s="2"/>
      <c r="I57"/>
    </row>
  </sheetData>
  <sheetProtection sheet="1" objects="1" scenarios="1"/>
  <mergeCells count="44">
    <mergeCell ref="B30:G30"/>
    <mergeCell ref="A5:I5"/>
    <mergeCell ref="D6:I6"/>
    <mergeCell ref="A7:I7"/>
    <mergeCell ref="A14:I14"/>
    <mergeCell ref="A12:I12"/>
    <mergeCell ref="A26:I26"/>
    <mergeCell ref="A18:I18"/>
    <mergeCell ref="A19:I19"/>
    <mergeCell ref="B23:I23"/>
    <mergeCell ref="A40:I40"/>
    <mergeCell ref="A45:I45"/>
    <mergeCell ref="A29:I29"/>
    <mergeCell ref="A37:I37"/>
    <mergeCell ref="B33:G33"/>
    <mergeCell ref="A44:I44"/>
    <mergeCell ref="A42:I42"/>
    <mergeCell ref="A41:I41"/>
    <mergeCell ref="A43:I43"/>
    <mergeCell ref="A32:I32"/>
    <mergeCell ref="A1:I1"/>
    <mergeCell ref="A3:I3"/>
    <mergeCell ref="D8:I8"/>
    <mergeCell ref="B10:C10"/>
    <mergeCell ref="D10:E10"/>
    <mergeCell ref="A9:I9"/>
    <mergeCell ref="A2:I2"/>
    <mergeCell ref="F10:G10"/>
    <mergeCell ref="H10:I10"/>
    <mergeCell ref="D4:I4"/>
    <mergeCell ref="A38:I38"/>
    <mergeCell ref="A28:I28"/>
    <mergeCell ref="A16:I16"/>
    <mergeCell ref="B22:I22"/>
    <mergeCell ref="A24:I24"/>
    <mergeCell ref="A25:I25"/>
    <mergeCell ref="A17:I17"/>
    <mergeCell ref="A21:I21"/>
    <mergeCell ref="A27:I27"/>
    <mergeCell ref="A20:I20"/>
    <mergeCell ref="B34:G34"/>
    <mergeCell ref="B35:G35"/>
    <mergeCell ref="B36:G36"/>
    <mergeCell ref="A31:I3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2004-07-06T16:00:10Z</cp:lastPrinted>
  <dcterms:created xsi:type="dcterms:W3CDTF">2004-01-20T21:33:59Z</dcterms:created>
  <dcterms:modified xsi:type="dcterms:W3CDTF">2006-03-08T17:44:26Z</dcterms:modified>
  <cp:category/>
  <cp:version/>
  <cp:contentType/>
  <cp:contentStatus/>
</cp:coreProperties>
</file>