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25" yWindow="3735" windowWidth="10500" windowHeight="9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<sst xmlns="http://schemas.openxmlformats.org/spreadsheetml/2006/main" count="36" uniqueCount="28">
  <si>
    <t>Drug total</t>
  </si>
  <si>
    <t>ml</t>
  </si>
  <si>
    <t>Volume per site</t>
  </si>
  <si>
    <t>Sterile Water</t>
  </si>
  <si>
    <t>Morphine</t>
  </si>
  <si>
    <t>This chart automatically adjusts the sterile water volume based on patient weight. It adds sterile water qs to 1 cc if cat is under 2.3 kg and adds sterile water, if needed, qs to 2 cc if cat is 2.3 kg or over. The volume per site is based upon the assumption that the total volume will be divided and injected at 6 different sites, 3 on each paw.</t>
  </si>
  <si>
    <t>Lidocaine/Bupivacaine/Morphine Ring Blocks</t>
  </si>
  <si>
    <t>Kilogram based calculations (with pounds/kilogram converter)</t>
  </si>
  <si>
    <t>©Robert M. Stein, DVM, PC</t>
  </si>
  <si>
    <t>Weight Convertor</t>
  </si>
  <si>
    <t>For those that prefer to weigh in pounds. You will need to transfer this weight in Kg into the weight field above.</t>
  </si>
  <si>
    <t>Patient weight in pounds</t>
  </si>
  <si>
    <t>pounds</t>
  </si>
  <si>
    <t>Patient weight in kilograms</t>
  </si>
  <si>
    <t>kilograms</t>
  </si>
  <si>
    <t>Drug Conc.</t>
  </si>
  <si>
    <t>mg/ml</t>
  </si>
  <si>
    <t>Lidocaine</t>
  </si>
  <si>
    <t>Bupivacaine</t>
  </si>
  <si>
    <t>Patient Name</t>
  </si>
  <si>
    <t>Date</t>
  </si>
  <si>
    <t>Kgs</t>
  </si>
  <si>
    <t>Drug Volume</t>
  </si>
  <si>
    <t>This chart is based on a dose of 1.0 mg/kg for both local anesthetics and 0.075 mg/kg morphine</t>
  </si>
  <si>
    <t>This chart allows for variable concentration drug</t>
  </si>
  <si>
    <t>Lidocaine Concentration - enter in blue field above if other then 20 mg/ml (2%)</t>
  </si>
  <si>
    <t>Bupivacaine Concentration - enter in blue field above if other then 5 mg/ml (0.5%)</t>
  </si>
  <si>
    <t>Morphine Concentration - enter in blue field above if other then 15 mg/ml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</si>
</sst>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c\c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"/>
    <numFmt numFmtId="169" formatCode="0.0"/>
  </numFmts>
  <fonts count="59">
    <font>
      <sz val="10"/>
      <name val="Arial"/>
      <family val="0"/>
    </font>
    <font>
      <b/>
      <sz val="10"/>
      <name val="Arial"/>
      <family val="2"/>
    </font>
    <font>
      <sz val="14"/>
      <color indexed="10"/>
      <name val="Arial"/>
      <family val="2"/>
    </font>
    <font>
      <sz val="8"/>
      <name val="Arial"/>
      <family val="2"/>
    </font>
    <font>
      <sz val="24"/>
      <color indexed="10"/>
      <name val="Arial"/>
      <family val="2"/>
    </font>
    <font>
      <sz val="24"/>
      <name val="Arial"/>
      <family val="2"/>
    </font>
    <font>
      <sz val="6"/>
      <color indexed="10"/>
      <name val="Arial"/>
      <family val="2"/>
    </font>
    <font>
      <sz val="6"/>
      <name val="Arial"/>
      <family val="2"/>
    </font>
    <font>
      <b/>
      <sz val="18"/>
      <color indexed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169" fontId="9" fillId="33" borderId="10" xfId="0" applyNumberFormat="1" applyFont="1" applyFill="1" applyBorder="1" applyAlignment="1" applyProtection="1">
      <alignment/>
      <protection locked="0"/>
    </xf>
    <xf numFmtId="0" fontId="1" fillId="34" borderId="10" xfId="0" applyFont="1" applyFill="1" applyBorder="1" applyAlignment="1" applyProtection="1">
      <alignment horizontal="right"/>
      <protection locked="0"/>
    </xf>
    <xf numFmtId="0" fontId="55" fillId="34" borderId="10" xfId="0" applyFont="1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55" fillId="34" borderId="10" xfId="0" applyFont="1" applyFill="1" applyBorder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/>
    </xf>
    <xf numFmtId="0" fontId="1" fillId="0" borderId="12" xfId="0" applyFont="1" applyFill="1" applyBorder="1" applyAlignment="1" applyProtection="1">
      <alignment horizontal="left"/>
      <protection/>
    </xf>
    <xf numFmtId="0" fontId="1" fillId="34" borderId="1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2" fontId="0" fillId="35" borderId="13" xfId="0" applyNumberFormat="1" applyFill="1" applyBorder="1" applyAlignment="1" applyProtection="1">
      <alignment/>
      <protection/>
    </xf>
    <xf numFmtId="2" fontId="0" fillId="35" borderId="13" xfId="0" applyNumberFormat="1" applyFill="1" applyBorder="1" applyAlignment="1" applyProtection="1">
      <alignment horizontal="right"/>
      <protection/>
    </xf>
    <xf numFmtId="0" fontId="0" fillId="35" borderId="13" xfId="0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169" fontId="9" fillId="35" borderId="13" xfId="0" applyNumberFormat="1" applyFont="1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55" fillId="0" borderId="12" xfId="0" applyFont="1" applyFill="1" applyBorder="1" applyAlignment="1" applyProtection="1">
      <alignment horizontal="left"/>
      <protection/>
    </xf>
    <xf numFmtId="0" fontId="55" fillId="0" borderId="10" xfId="0" applyFont="1" applyFill="1" applyBorder="1" applyAlignment="1" applyProtection="1">
      <alignment horizontal="left"/>
      <protection/>
    </xf>
    <xf numFmtId="169" fontId="11" fillId="0" borderId="15" xfId="0" applyNumberFormat="1" applyFont="1" applyFill="1" applyBorder="1" applyAlignment="1" applyProtection="1">
      <alignment horizontal="left"/>
      <protection/>
    </xf>
    <xf numFmtId="169" fontId="11" fillId="0" borderId="16" xfId="0" applyNumberFormat="1" applyFont="1" applyFill="1" applyBorder="1" applyAlignment="1" applyProtection="1">
      <alignment horizontal="left"/>
      <protection/>
    </xf>
    <xf numFmtId="14" fontId="11" fillId="33" borderId="16" xfId="0" applyNumberFormat="1" applyFont="1" applyFill="1" applyBorder="1" applyAlignment="1" applyProtection="1">
      <alignment horizontal="right"/>
      <protection locked="0"/>
    </xf>
    <xf numFmtId="14" fontId="11" fillId="33" borderId="17" xfId="0" applyNumberFormat="1" applyFont="1" applyFill="1" applyBorder="1" applyAlignment="1" applyProtection="1">
      <alignment horizontal="right"/>
      <protection locked="0"/>
    </xf>
    <xf numFmtId="0" fontId="11" fillId="0" borderId="16" xfId="0" applyFont="1" applyFill="1" applyBorder="1" applyAlignment="1" applyProtection="1">
      <alignment horizontal="right"/>
      <protection/>
    </xf>
    <xf numFmtId="169" fontId="11" fillId="34" borderId="16" xfId="0" applyNumberFormat="1" applyFont="1" applyFill="1" applyBorder="1" applyAlignment="1" applyProtection="1">
      <alignment horizontal="left"/>
      <protection locked="0"/>
    </xf>
    <xf numFmtId="0" fontId="56" fillId="0" borderId="12" xfId="0" applyFont="1" applyBorder="1" applyAlignment="1" applyProtection="1">
      <alignment horizontal="center"/>
      <protection/>
    </xf>
    <xf numFmtId="0" fontId="56" fillId="0" borderId="10" xfId="0" applyFont="1" applyBorder="1" applyAlignment="1" applyProtection="1">
      <alignment horizontal="center"/>
      <protection/>
    </xf>
    <xf numFmtId="0" fontId="56" fillId="0" borderId="18" xfId="0" applyFont="1" applyBorder="1" applyAlignment="1" applyProtection="1">
      <alignment horizontal="center"/>
      <protection/>
    </xf>
    <xf numFmtId="0" fontId="57" fillId="0" borderId="10" xfId="0" applyFont="1" applyBorder="1" applyAlignment="1" applyProtection="1">
      <alignment horizontal="center"/>
      <protection/>
    </xf>
    <xf numFmtId="0" fontId="57" fillId="0" borderId="18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58" fillId="0" borderId="10" xfId="0" applyFont="1" applyBorder="1" applyAlignment="1" applyProtection="1">
      <alignment horizontal="center"/>
      <protection/>
    </xf>
    <xf numFmtId="0" fontId="58" fillId="0" borderId="18" xfId="0" applyFont="1" applyBorder="1" applyAlignment="1" applyProtection="1">
      <alignment horizontal="center"/>
      <protection/>
    </xf>
    <xf numFmtId="0" fontId="58" fillId="0" borderId="13" xfId="0" applyFont="1" applyBorder="1" applyAlignment="1" applyProtection="1">
      <alignment horizontal="center"/>
      <protection/>
    </xf>
    <xf numFmtId="0" fontId="58" fillId="0" borderId="14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2" fontId="1" fillId="0" borderId="10" xfId="0" applyNumberFormat="1" applyFont="1" applyFill="1" applyBorder="1" applyAlignment="1" applyProtection="1">
      <alignment horizontal="center"/>
      <protection/>
    </xf>
    <xf numFmtId="2" fontId="1" fillId="0" borderId="18" xfId="0" applyNumberFormat="1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 horizontal="left"/>
      <protection/>
    </xf>
    <xf numFmtId="0" fontId="9" fillId="35" borderId="13" xfId="0" applyFont="1" applyFill="1" applyBorder="1" applyAlignment="1" applyProtection="1">
      <alignment horizontal="left"/>
      <protection/>
    </xf>
    <xf numFmtId="0" fontId="9" fillId="0" borderId="12" xfId="0" applyFont="1" applyBorder="1" applyAlignment="1" applyProtection="1">
      <alignment horizontal="right"/>
      <protection/>
    </xf>
    <xf numFmtId="0" fontId="9" fillId="0" borderId="10" xfId="0" applyFont="1" applyBorder="1" applyAlignment="1" applyProtection="1">
      <alignment horizontal="right"/>
      <protection/>
    </xf>
    <xf numFmtId="0" fontId="9" fillId="0" borderId="11" xfId="0" applyFont="1" applyBorder="1" applyAlignment="1" applyProtection="1">
      <alignment horizontal="right"/>
      <protection/>
    </xf>
    <xf numFmtId="0" fontId="9" fillId="0" borderId="13" xfId="0" applyFont="1" applyBorder="1" applyAlignment="1" applyProtection="1">
      <alignment horizontal="right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0" fillId="0" borderId="18" xfId="0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left"/>
      <protection/>
    </xf>
    <xf numFmtId="0" fontId="1" fillId="0" borderId="21" xfId="0" applyFont="1" applyFill="1" applyBorder="1" applyAlignment="1" applyProtection="1">
      <alignment horizontal="left"/>
      <protection/>
    </xf>
    <xf numFmtId="0" fontId="1" fillId="0" borderId="22" xfId="0" applyFont="1" applyFill="1" applyBorder="1" applyAlignment="1" applyProtection="1">
      <alignment horizontal="left"/>
      <protection/>
    </xf>
    <xf numFmtId="0" fontId="7" fillId="0" borderId="20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2" fontId="12" fillId="0" borderId="10" xfId="0" applyNumberFormat="1" applyFont="1" applyFill="1" applyBorder="1" applyAlignment="1" applyProtection="1">
      <alignment horizontal="center"/>
      <protection/>
    </xf>
    <xf numFmtId="2" fontId="12" fillId="0" borderId="18" xfId="0" applyNumberFormat="1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0" fontId="0" fillId="0" borderId="25" xfId="0" applyFill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left"/>
      <protection/>
    </xf>
    <xf numFmtId="0" fontId="1" fillId="0" borderId="13" xfId="0" applyFont="1" applyFill="1" applyBorder="1" applyAlignment="1" applyProtection="1">
      <alignment horizontal="left"/>
      <protection/>
    </xf>
    <xf numFmtId="0" fontId="1" fillId="0" borderId="14" xfId="0" applyFont="1" applyFill="1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28" xfId="0" applyFill="1" applyBorder="1" applyAlignment="1" applyProtection="1">
      <alignment horizontal="left" vertical="top" wrapText="1"/>
      <protection/>
    </xf>
    <xf numFmtId="0" fontId="0" fillId="0" borderId="29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27" xfId="0" applyFont="1" applyBorder="1" applyAlignment="1" applyProtection="1">
      <alignment horizontal="center" vertical="top" wrapText="1"/>
      <protection/>
    </xf>
    <xf numFmtId="0" fontId="1" fillId="0" borderId="35" xfId="0" applyFont="1" applyFill="1" applyBorder="1" applyAlignment="1" applyProtection="1">
      <alignment horizontal="left"/>
      <protection/>
    </xf>
    <xf numFmtId="0" fontId="1" fillId="0" borderId="36" xfId="0" applyFont="1" applyFill="1" applyBorder="1" applyAlignment="1" applyProtection="1">
      <alignment horizontal="left"/>
      <protection/>
    </xf>
    <xf numFmtId="0" fontId="1" fillId="0" borderId="37" xfId="0" applyFont="1" applyFill="1" applyBorder="1" applyAlignment="1" applyProtection="1">
      <alignment horizontal="left"/>
      <protection/>
    </xf>
    <xf numFmtId="0" fontId="3" fillId="0" borderId="19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24</xdr:row>
      <xdr:rowOff>28575</xdr:rowOff>
    </xdr:from>
    <xdr:to>
      <xdr:col>9</xdr:col>
      <xdr:colOff>714375</xdr:colOff>
      <xdr:row>41</xdr:row>
      <xdr:rowOff>133350</xdr:rowOff>
    </xdr:to>
    <xdr:pic>
      <xdr:nvPicPr>
        <xdr:cNvPr id="1" name="Picture 4" descr="carpal%20block%20pho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4257675"/>
          <a:ext cx="3552825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zoomScalePageLayoutView="0" workbookViewId="0" topLeftCell="A1">
      <selection activeCell="O22" sqref="O22"/>
    </sheetView>
  </sheetViews>
  <sheetFormatPr defaultColWidth="9.140625" defaultRowHeight="12.75"/>
  <cols>
    <col min="1" max="1" width="12.8515625" style="10" customWidth="1"/>
    <col min="2" max="2" width="10.57421875" style="10" customWidth="1"/>
    <col min="3" max="3" width="6.7109375" style="10" customWidth="1"/>
    <col min="4" max="4" width="10.28125" style="10" customWidth="1"/>
    <col min="5" max="5" width="6.7109375" style="10" customWidth="1"/>
    <col min="6" max="6" width="9.421875" style="10" customWidth="1"/>
    <col min="7" max="7" width="6.7109375" style="10" customWidth="1"/>
    <col min="8" max="8" width="7.421875" style="10" customWidth="1"/>
    <col min="9" max="9" width="3.00390625" style="10" customWidth="1"/>
    <col min="10" max="10" width="10.7109375" style="27" customWidth="1"/>
    <col min="11" max="11" width="3.00390625" style="10" customWidth="1"/>
    <col min="12" max="12" width="14.421875" style="27" customWidth="1"/>
    <col min="13" max="13" width="3.00390625" style="10" customWidth="1"/>
    <col min="14" max="16384" width="9.140625" style="10" customWidth="1"/>
  </cols>
  <sheetData>
    <row r="1" spans="1:13" s="5" customFormat="1" ht="30">
      <c r="A1" s="71" t="s">
        <v>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3"/>
    </row>
    <row r="2" spans="1:13" s="6" customFormat="1" ht="18">
      <c r="A2" s="74" t="s">
        <v>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3" s="7" customFormat="1" ht="8.25">
      <c r="A3" s="68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70"/>
    </row>
    <row r="4" spans="1:13" s="8" customFormat="1" ht="11.25">
      <c r="A4" s="85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7"/>
    </row>
    <row r="5" spans="1:13" s="9" customFormat="1" ht="12.75">
      <c r="A5" s="79" t="s">
        <v>23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1"/>
    </row>
    <row r="6" spans="1:13" s="9" customFormat="1" ht="13.5" thickBot="1">
      <c r="A6" s="82" t="s">
        <v>24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</row>
    <row r="7" spans="1:13" ht="13.5" thickBot="1">
      <c r="A7" s="88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3" s="11" customFormat="1" ht="15.75">
      <c r="A8" s="30" t="s">
        <v>19</v>
      </c>
      <c r="B8" s="31"/>
      <c r="C8" s="35"/>
      <c r="D8" s="35"/>
      <c r="E8" s="35"/>
      <c r="F8" s="35"/>
      <c r="G8" s="35"/>
      <c r="H8" s="35"/>
      <c r="I8" s="35"/>
      <c r="J8" s="34" t="s">
        <v>20</v>
      </c>
      <c r="K8" s="34"/>
      <c r="L8" s="32">
        <v>40604</v>
      </c>
      <c r="M8" s="33"/>
    </row>
    <row r="9" spans="1:13" s="12" customFormat="1" ht="11.25">
      <c r="A9" s="36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</row>
    <row r="10" spans="1:13" s="14" customFormat="1" ht="15.75">
      <c r="A10" s="28" t="s">
        <v>13</v>
      </c>
      <c r="B10" s="29"/>
      <c r="C10" s="29"/>
      <c r="D10" s="3">
        <v>3.5</v>
      </c>
      <c r="E10" s="13" t="s">
        <v>21</v>
      </c>
      <c r="F10" s="39"/>
      <c r="G10" s="39"/>
      <c r="H10" s="39"/>
      <c r="I10" s="39"/>
      <c r="J10" s="39"/>
      <c r="K10" s="39"/>
      <c r="L10" s="39"/>
      <c r="M10" s="40"/>
    </row>
    <row r="11" spans="1:13" s="15" customFormat="1" ht="13.5" customHeight="1">
      <c r="A11" s="61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>
      <c r="A12" s="16"/>
      <c r="B12" s="64" t="s">
        <v>17</v>
      </c>
      <c r="C12" s="64"/>
      <c r="D12" s="64" t="s">
        <v>18</v>
      </c>
      <c r="E12" s="64"/>
      <c r="F12" s="64" t="s">
        <v>4</v>
      </c>
      <c r="G12" s="64"/>
      <c r="H12" s="64" t="s">
        <v>0</v>
      </c>
      <c r="I12" s="64"/>
      <c r="J12" s="77" t="s">
        <v>3</v>
      </c>
      <c r="K12" s="77"/>
      <c r="L12" s="77" t="s">
        <v>2</v>
      </c>
      <c r="M12" s="78"/>
    </row>
    <row r="13" spans="1:13" s="20" customFormat="1" ht="12.75">
      <c r="A13" s="18" t="s">
        <v>15</v>
      </c>
      <c r="B13" s="2">
        <v>20</v>
      </c>
      <c r="C13" s="19" t="s">
        <v>16</v>
      </c>
      <c r="D13" s="2">
        <v>5</v>
      </c>
      <c r="E13" s="19" t="s">
        <v>16</v>
      </c>
      <c r="F13" s="2">
        <v>15</v>
      </c>
      <c r="G13" s="19" t="s">
        <v>16</v>
      </c>
      <c r="H13" s="52"/>
      <c r="I13" s="52"/>
      <c r="J13" s="53"/>
      <c r="K13" s="53"/>
      <c r="L13" s="53"/>
      <c r="M13" s="54"/>
    </row>
    <row r="14" spans="1:13" ht="13.5" thickBot="1">
      <c r="A14" s="4" t="s">
        <v>22</v>
      </c>
      <c r="B14" s="21">
        <f>D10/B13</f>
        <v>0.175</v>
      </c>
      <c r="C14" s="21" t="s">
        <v>1</v>
      </c>
      <c r="D14" s="21">
        <f>D10/D13</f>
        <v>0.7</v>
      </c>
      <c r="E14" s="21" t="s">
        <v>1</v>
      </c>
      <c r="F14" s="22">
        <f>IF(D10&lt;2.3,0.01,(D10*0.075)/F13)</f>
        <v>0.0175</v>
      </c>
      <c r="G14" s="21" t="s">
        <v>1</v>
      </c>
      <c r="H14" s="21">
        <f>SUM(B14:F14)</f>
        <v>0.8925</v>
      </c>
      <c r="I14" s="23" t="s">
        <v>1</v>
      </c>
      <c r="J14" s="21">
        <f>IF(H14&gt;2,0,IF(D10&lt;2.3,1-H14,2-H14))</f>
        <v>1.1075</v>
      </c>
      <c r="K14" s="23" t="s">
        <v>1</v>
      </c>
      <c r="L14" s="21">
        <f>(J14+H14)/6</f>
        <v>0.3333333333333333</v>
      </c>
      <c r="M14" s="24" t="s">
        <v>1</v>
      </c>
    </row>
    <row r="15" spans="1:13" ht="13.5" thickBot="1">
      <c r="A15" s="88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90"/>
    </row>
    <row r="16" spans="1:13" ht="12.75" customHeight="1">
      <c r="A16" s="103" t="s">
        <v>5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5"/>
    </row>
    <row r="17" spans="1:13" ht="12.75">
      <c r="A17" s="106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8"/>
    </row>
    <row r="18" spans="1:13" ht="13.5" thickBot="1">
      <c r="A18" s="109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1"/>
    </row>
    <row r="19" spans="1:13" s="8" customFormat="1" ht="12" thickBot="1">
      <c r="A19" s="112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4"/>
    </row>
    <row r="20" spans="1:13" ht="12.75">
      <c r="A20" s="115" t="s">
        <v>25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7"/>
    </row>
    <row r="21" spans="1:13" ht="12.75">
      <c r="A21" s="65" t="s">
        <v>26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7"/>
    </row>
    <row r="22" spans="1:13" ht="13.5" thickBot="1">
      <c r="A22" s="91" t="s">
        <v>27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3"/>
    </row>
    <row r="23" spans="1:13" s="8" customFormat="1" ht="12" thickBot="1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</row>
    <row r="24" spans="1:13" ht="12.75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6"/>
    </row>
    <row r="25" spans="1:13" ht="12.75">
      <c r="A25" s="97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9"/>
    </row>
    <row r="26" spans="1:13" ht="12.75">
      <c r="A26" s="97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9"/>
    </row>
    <row r="27" spans="1:13" ht="12.75">
      <c r="A27" s="97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9"/>
    </row>
    <row r="28" spans="1:13" ht="12.75">
      <c r="A28" s="97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9"/>
    </row>
    <row r="29" spans="1:13" ht="12.75">
      <c r="A29" s="97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9"/>
    </row>
    <row r="30" spans="1:13" ht="12.75">
      <c r="A30" s="97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9"/>
    </row>
    <row r="31" spans="1:13" ht="12.75">
      <c r="A31" s="97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9"/>
    </row>
    <row r="32" spans="1:13" ht="12.75">
      <c r="A32" s="97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9"/>
    </row>
    <row r="33" spans="1:13" ht="12.75">
      <c r="A33" s="97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9"/>
    </row>
    <row r="34" spans="1:13" ht="12.75">
      <c r="A34" s="97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9"/>
    </row>
    <row r="35" spans="1:13" ht="12.75">
      <c r="A35" s="97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9"/>
    </row>
    <row r="36" spans="1:13" ht="12.75">
      <c r="A36" s="97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9"/>
    </row>
    <row r="37" spans="1:13" ht="12.75">
      <c r="A37" s="97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9"/>
    </row>
    <row r="38" spans="1:13" ht="12.75">
      <c r="A38" s="97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9"/>
    </row>
    <row r="39" spans="1:13" ht="12.75">
      <c r="A39" s="97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9"/>
    </row>
    <row r="40" spans="1:13" ht="12.75">
      <c r="A40" s="97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9"/>
    </row>
    <row r="41" spans="1:13" ht="12.75">
      <c r="A41" s="97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9"/>
    </row>
    <row r="42" spans="1:13" ht="12.75">
      <c r="A42" s="97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9"/>
    </row>
    <row r="43" spans="1:13" ht="13.5" thickBot="1">
      <c r="A43" s="100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2"/>
    </row>
    <row r="44" spans="1:13" s="8" customFormat="1" ht="12" thickBo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</row>
    <row r="45" spans="1:13" ht="23.25">
      <c r="A45" s="41" t="s">
        <v>9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3"/>
    </row>
    <row r="46" spans="1:13" ht="12.75">
      <c r="A46" s="44" t="s">
        <v>10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6"/>
    </row>
    <row r="47" spans="1:13" s="25" customFormat="1" ht="15.75">
      <c r="A47" s="57" t="s">
        <v>11</v>
      </c>
      <c r="B47" s="58"/>
      <c r="C47" s="58"/>
      <c r="D47" s="58"/>
      <c r="E47" s="58"/>
      <c r="F47" s="1">
        <v>17.6</v>
      </c>
      <c r="G47" s="55" t="s">
        <v>12</v>
      </c>
      <c r="H47" s="55"/>
      <c r="I47" s="55"/>
      <c r="J47" s="47"/>
      <c r="K47" s="47"/>
      <c r="L47" s="47"/>
      <c r="M47" s="48"/>
    </row>
    <row r="48" spans="1:13" s="25" customFormat="1" ht="16.5" thickBot="1">
      <c r="A48" s="59" t="s">
        <v>13</v>
      </c>
      <c r="B48" s="60"/>
      <c r="C48" s="60"/>
      <c r="D48" s="60"/>
      <c r="E48" s="60"/>
      <c r="F48" s="26">
        <f>F47/2.2</f>
        <v>8</v>
      </c>
      <c r="G48" s="56" t="s">
        <v>14</v>
      </c>
      <c r="H48" s="56"/>
      <c r="I48" s="56"/>
      <c r="J48" s="49"/>
      <c r="K48" s="49"/>
      <c r="L48" s="49"/>
      <c r="M48" s="50"/>
    </row>
  </sheetData>
  <sheetProtection password="870A" sheet="1" objects="1" scenarios="1"/>
  <mergeCells count="41">
    <mergeCell ref="A19:M19"/>
    <mergeCell ref="J12:K12"/>
    <mergeCell ref="A15:M15"/>
    <mergeCell ref="A20:M20"/>
    <mergeCell ref="A23:M23"/>
    <mergeCell ref="A1:M1"/>
    <mergeCell ref="A2:M2"/>
    <mergeCell ref="L12:M12"/>
    <mergeCell ref="A5:M5"/>
    <mergeCell ref="A6:M6"/>
    <mergeCell ref="H12:I12"/>
    <mergeCell ref="B12:C12"/>
    <mergeCell ref="A4:M4"/>
    <mergeCell ref="A7:M7"/>
    <mergeCell ref="A47:E47"/>
    <mergeCell ref="A48:E48"/>
    <mergeCell ref="A11:M11"/>
    <mergeCell ref="D12:E12"/>
    <mergeCell ref="A21:M21"/>
    <mergeCell ref="A3:M3"/>
    <mergeCell ref="F12:G12"/>
    <mergeCell ref="A22:M22"/>
    <mergeCell ref="A24:M43"/>
    <mergeCell ref="A16:M18"/>
    <mergeCell ref="A45:M45"/>
    <mergeCell ref="A46:M46"/>
    <mergeCell ref="J47:M47"/>
    <mergeCell ref="J48:M48"/>
    <mergeCell ref="A44:M44"/>
    <mergeCell ref="H13:I13"/>
    <mergeCell ref="J13:K13"/>
    <mergeCell ref="L13:M13"/>
    <mergeCell ref="G47:I47"/>
    <mergeCell ref="G48:I48"/>
    <mergeCell ref="A10:C10"/>
    <mergeCell ref="A8:B8"/>
    <mergeCell ref="L8:M8"/>
    <mergeCell ref="J8:K8"/>
    <mergeCell ref="C8:I8"/>
    <mergeCell ref="A9:M9"/>
    <mergeCell ref="F10:M10"/>
  </mergeCells>
  <printOptions horizontalCentered="1"/>
  <pageMargins left="0.5" right="0.5" top="0.5" bottom="0.5" header="0.5" footer="0.5"/>
  <pageSetup fitToHeight="1" fitToWidth="1" horizontalDpi="600" verticalDpi="600" orientation="portrait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2011-03-12T21:32:04Z</cp:lastPrinted>
  <dcterms:created xsi:type="dcterms:W3CDTF">2004-01-08T16:55:12Z</dcterms:created>
  <dcterms:modified xsi:type="dcterms:W3CDTF">2011-03-12T21:32:07Z</dcterms:modified>
  <cp:category/>
  <cp:version/>
  <cp:contentType/>
  <cp:contentStatus/>
</cp:coreProperties>
</file>