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<sst xmlns="http://schemas.openxmlformats.org/spreadsheetml/2006/main" count="42" uniqueCount="36">
  <si>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Lidocaine</t>
  </si>
  <si>
    <t>Epinephrine</t>
  </si>
  <si>
    <t>Vasopressin</t>
  </si>
  <si>
    <t>0.01 mg/kg</t>
  </si>
  <si>
    <t>0.8 U/kg</t>
  </si>
  <si>
    <t>ml</t>
  </si>
  <si>
    <r>
      <t xml:space="preserve">Weight </t>
    </r>
    <r>
      <rPr>
        <b/>
        <sz val="14"/>
        <color indexed="10"/>
        <rFont val="Arial"/>
        <family val="2"/>
      </rPr>
      <t>KGs</t>
    </r>
  </si>
  <si>
    <t>ml/hr</t>
  </si>
  <si>
    <t>Multiplier</t>
  </si>
  <si>
    <t>Weight Converter</t>
  </si>
  <si>
    <t>Patient weight in pounds</t>
  </si>
  <si>
    <t xml:space="preserve"> =</t>
  </si>
  <si>
    <t>kgs</t>
  </si>
  <si>
    <r>
      <t xml:space="preserve">Atropine </t>
    </r>
    <r>
      <rPr>
        <b/>
        <sz val="10"/>
        <color indexed="10"/>
        <rFont val="Arial"/>
        <family val="2"/>
      </rPr>
      <t>0.54</t>
    </r>
    <r>
      <rPr>
        <b/>
        <sz val="10"/>
        <rFont val="Arial"/>
        <family val="2"/>
      </rPr>
      <t xml:space="preserve"> mg/ml</t>
    </r>
  </si>
  <si>
    <t>Patient Name</t>
  </si>
  <si>
    <t>Date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</si>
  <si>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b/>
        <sz val="8"/>
        <rFont val="Arial"/>
        <family val="2"/>
      </rPr>
      <t xml:space="preserve"> - it will not be transferred automatically.</t>
    </r>
  </si>
  <si>
    <t>Weight in Kilograms (dose to lean body estimate)</t>
  </si>
  <si>
    <t>Maintenance Fluids Calculator</t>
  </si>
  <si>
    <t>AAHA 2013 Guidelines</t>
  </si>
  <si>
    <r>
      <rPr>
        <b/>
        <sz val="18"/>
        <rFont val="Arial"/>
        <family val="2"/>
      </rPr>
      <t>FELINE</t>
    </r>
    <r>
      <rPr>
        <b/>
        <sz val="18"/>
        <color indexed="10"/>
        <rFont val="Arial"/>
        <family val="2"/>
      </rPr>
      <t xml:space="preserve"> Basic Emergency Drugs</t>
    </r>
  </si>
  <si>
    <t>Atropine 0.54 mg/ml</t>
  </si>
  <si>
    <t>Reference: RECOVER evidence and knowledge gap analysis on veterinary CPR. Part 7: Clinical guidelines (07 June 2012; https://doi.org/10.1111/j.1476-4431.2012.00757.x)</t>
  </si>
  <si>
    <t>Amiodarone</t>
  </si>
  <si>
    <t>0.04 mg/kg</t>
  </si>
  <si>
    <r>
      <t xml:space="preserve">0.01 mg/kg </t>
    </r>
    <r>
      <rPr>
        <b/>
        <sz val="7"/>
        <rFont val="Arial"/>
        <family val="2"/>
      </rPr>
      <t>*Not Edrug 1st choice</t>
    </r>
  </si>
  <si>
    <t>Glycopyrrolate*</t>
  </si>
  <si>
    <t>5 mg/kg</t>
  </si>
  <si>
    <t>2 mg/kg</t>
  </si>
  <si>
    <t>Drug Concentrations</t>
  </si>
  <si>
    <t>GLYCOPYRROLATE - 0.2 mg/ml</t>
  </si>
  <si>
    <t>EPINEPHRINE - 1 mg/ml</t>
  </si>
  <si>
    <t>LIDOCAINE - 20 mg/ml</t>
  </si>
  <si>
    <t>VASOPRESSIN - 20 U/ml</t>
  </si>
  <si>
    <t>ATROPINE – 0.54 mg/ml</t>
  </si>
  <si>
    <t>AMIODARONE - 50 mg/ml (preferred over lidocaine)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</si>
</sst>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4" fontId="5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/>
    </xf>
    <xf numFmtId="164" fontId="11" fillId="34" borderId="12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11" fillId="33" borderId="13" xfId="0" applyNumberFormat="1" applyFont="1" applyFill="1" applyBorder="1" applyAlignment="1" applyProtection="1">
      <alignment/>
      <protection locked="0"/>
    </xf>
    <xf numFmtId="2" fontId="11" fillId="35" borderId="11" xfId="0" applyNumberFormat="1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5" fillId="35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22" fillId="35" borderId="16" xfId="0" applyNumberFormat="1" applyFont="1" applyFill="1" applyBorder="1" applyAlignment="1">
      <alignment horizontal="center"/>
    </xf>
    <xf numFmtId="164" fontId="22" fillId="35" borderId="17" xfId="0" applyNumberFormat="1" applyFont="1" applyFill="1" applyBorder="1" applyAlignment="1">
      <alignment horizontal="center"/>
    </xf>
    <xf numFmtId="164" fontId="22" fillId="35" borderId="18" xfId="0" applyNumberFormat="1" applyFont="1" applyFill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2" fontId="11" fillId="34" borderId="19" xfId="0" applyNumberFormat="1" applyFont="1" applyFill="1" applyBorder="1" applyAlignment="1">
      <alignment horizontal="center"/>
    </xf>
    <xf numFmtId="2" fontId="11" fillId="34" borderId="20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5" borderId="2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5" fillId="35" borderId="29" xfId="0" applyFont="1" applyFill="1" applyBorder="1" applyAlignment="1">
      <alignment horizontal="left"/>
    </xf>
    <xf numFmtId="2" fontId="20" fillId="0" borderId="30" xfId="0" applyNumberFormat="1" applyFont="1" applyFill="1" applyBorder="1" applyAlignment="1">
      <alignment horizontal="left" vertical="top" wrapText="1"/>
    </xf>
    <xf numFmtId="2" fontId="20" fillId="0" borderId="31" xfId="0" applyNumberFormat="1" applyFont="1" applyFill="1" applyBorder="1" applyAlignment="1">
      <alignment horizontal="left" vertical="top" wrapText="1"/>
    </xf>
    <xf numFmtId="2" fontId="20" fillId="0" borderId="32" xfId="0" applyNumberFormat="1" applyFont="1" applyFill="1" applyBorder="1" applyAlignment="1">
      <alignment horizontal="left" vertical="top" wrapText="1"/>
    </xf>
    <xf numFmtId="2" fontId="20" fillId="0" borderId="33" xfId="0" applyNumberFormat="1" applyFont="1" applyFill="1" applyBorder="1" applyAlignment="1">
      <alignment horizontal="left" vertical="top" wrapText="1"/>
    </xf>
    <xf numFmtId="2" fontId="20" fillId="0" borderId="34" xfId="0" applyNumberFormat="1" applyFont="1" applyFill="1" applyBorder="1" applyAlignment="1">
      <alignment horizontal="left" vertical="top" wrapText="1"/>
    </xf>
    <xf numFmtId="2" fontId="20" fillId="0" borderId="35" xfId="0" applyNumberFormat="1" applyFont="1" applyFill="1" applyBorder="1" applyAlignment="1">
      <alignment horizontal="left" vertical="top" wrapText="1"/>
    </xf>
    <xf numFmtId="14" fontId="18" fillId="33" borderId="19" xfId="0" applyNumberFormat="1" applyFont="1" applyFill="1" applyBorder="1" applyAlignment="1" applyProtection="1">
      <alignment horizontal="center"/>
      <protection locked="0"/>
    </xf>
    <xf numFmtId="14" fontId="18" fillId="33" borderId="18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8" fillId="34" borderId="16" xfId="0" applyNumberFormat="1" applyFont="1" applyFill="1" applyBorder="1" applyAlignment="1">
      <alignment horizontal="right"/>
    </xf>
    <xf numFmtId="2" fontId="8" fillId="34" borderId="20" xfId="0" applyNumberFormat="1" applyFont="1" applyFill="1" applyBorder="1" applyAlignment="1">
      <alignment horizontal="right"/>
    </xf>
    <xf numFmtId="2" fontId="1" fillId="0" borderId="36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2" fontId="11" fillId="34" borderId="18" xfId="0" applyNumberFormat="1" applyFont="1" applyFill="1" applyBorder="1" applyAlignment="1">
      <alignment horizontal="center"/>
    </xf>
    <xf numFmtId="164" fontId="6" fillId="35" borderId="39" xfId="0" applyNumberFormat="1" applyFont="1" applyFill="1" applyBorder="1" applyAlignment="1">
      <alignment horizontal="center"/>
    </xf>
    <xf numFmtId="164" fontId="6" fillId="35" borderId="40" xfId="0" applyNumberFormat="1" applyFont="1" applyFill="1" applyBorder="1" applyAlignment="1">
      <alignment horizontal="center"/>
    </xf>
    <xf numFmtId="164" fontId="6" fillId="35" borderId="41" xfId="0" applyNumberFormat="1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4" fillId="35" borderId="15" xfId="0" applyNumberFormat="1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164" fontId="18" fillId="34" borderId="16" xfId="0" applyNumberFormat="1" applyFont="1" applyFill="1" applyBorder="1" applyAlignment="1">
      <alignment horizontal="center"/>
    </xf>
    <xf numFmtId="164" fontId="18" fillId="34" borderId="20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 applyProtection="1">
      <alignment horizontal="left"/>
      <protection locked="0"/>
    </xf>
    <xf numFmtId="164" fontId="18" fillId="34" borderId="19" xfId="0" applyNumberFormat="1" applyFont="1" applyFill="1" applyBorder="1" applyAlignment="1">
      <alignment horizontal="center"/>
    </xf>
    <xf numFmtId="164" fontId="18" fillId="34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115" zoomScaleNormal="115" zoomScalePageLayoutView="0" workbookViewId="0" topLeftCell="A7">
      <selection activeCell="D17" sqref="D17"/>
    </sheetView>
  </sheetViews>
  <sheetFormatPr defaultColWidth="9.140625" defaultRowHeight="12.75"/>
  <cols>
    <col min="1" max="1" width="17.00390625" style="1" customWidth="1"/>
    <col min="2" max="2" width="17.140625" style="4" customWidth="1"/>
    <col min="3" max="3" width="4.57421875" style="4" customWidth="1"/>
    <col min="4" max="4" width="19.28125" style="4" customWidth="1"/>
    <col min="5" max="5" width="3.57421875" style="4" customWidth="1"/>
    <col min="6" max="6" width="13.421875" style="4" customWidth="1"/>
    <col min="7" max="7" width="4.57421875" style="4" customWidth="1"/>
    <col min="8" max="8" width="12.00390625" style="4" customWidth="1"/>
    <col min="9" max="9" width="4.57421875" style="4" customWidth="1"/>
    <col min="10" max="10" width="10.140625" style="4" customWidth="1"/>
    <col min="11" max="11" width="4.140625" style="4" customWidth="1"/>
    <col min="12" max="12" width="14.421875" style="4" customWidth="1"/>
    <col min="13" max="13" width="5.140625" style="4" customWidth="1"/>
    <col min="14" max="16384" width="9.140625" style="2" customWidth="1"/>
  </cols>
  <sheetData>
    <row r="1" spans="1:13" s="6" customFormat="1" ht="22.5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s="31" customFormat="1" ht="13.5">
      <c r="A2" s="39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13.5">
      <c r="A3" s="99" t="s">
        <v>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s="32" customFormat="1" ht="6.7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s="29" customFormat="1" ht="10.5">
      <c r="A5" s="45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s="32" customFormat="1" ht="6.7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s="30" customFormat="1" ht="19.5">
      <c r="A7" s="106" t="s">
        <v>14</v>
      </c>
      <c r="B7" s="107"/>
      <c r="C7" s="108"/>
      <c r="D7" s="108"/>
      <c r="E7" s="108"/>
      <c r="F7" s="108"/>
      <c r="G7" s="109" t="s">
        <v>15</v>
      </c>
      <c r="H7" s="110"/>
      <c r="I7" s="110"/>
      <c r="J7" s="110"/>
      <c r="K7" s="107"/>
      <c r="L7" s="74">
        <v>44314</v>
      </c>
      <c r="M7" s="75"/>
    </row>
    <row r="8" spans="1:13" s="29" customFormat="1" ht="10.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3" s="10" customFormat="1" ht="18">
      <c r="A9" s="17" t="s">
        <v>6</v>
      </c>
      <c r="B9" s="58" t="s">
        <v>13</v>
      </c>
      <c r="C9" s="59"/>
      <c r="D9" s="58" t="s">
        <v>26</v>
      </c>
      <c r="E9" s="59"/>
      <c r="F9" s="58" t="s">
        <v>1</v>
      </c>
      <c r="G9" s="59"/>
      <c r="H9" s="58" t="s">
        <v>23</v>
      </c>
      <c r="I9" s="59"/>
      <c r="J9" s="58" t="s">
        <v>0</v>
      </c>
      <c r="K9" s="59"/>
      <c r="L9" s="58" t="s">
        <v>2</v>
      </c>
      <c r="M9" s="95"/>
    </row>
    <row r="10" spans="1:13" s="8" customFormat="1" ht="11.25">
      <c r="A10" s="18"/>
      <c r="B10" s="48" t="s">
        <v>24</v>
      </c>
      <c r="C10" s="49"/>
      <c r="D10" s="48" t="s">
        <v>25</v>
      </c>
      <c r="E10" s="49"/>
      <c r="F10" s="48" t="s">
        <v>3</v>
      </c>
      <c r="G10" s="49"/>
      <c r="H10" s="48" t="s">
        <v>27</v>
      </c>
      <c r="I10" s="49"/>
      <c r="J10" s="48" t="s">
        <v>28</v>
      </c>
      <c r="K10" s="49"/>
      <c r="L10" s="48" t="s">
        <v>4</v>
      </c>
      <c r="M10" s="102"/>
    </row>
    <row r="11" spans="1:13" s="9" customFormat="1" ht="5.25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1:13" s="10" customFormat="1" ht="18" thickBot="1">
      <c r="A12" s="19">
        <v>5</v>
      </c>
      <c r="B12" s="20">
        <f>(A12)*0.04/0.54</f>
        <v>0.37037037037037035</v>
      </c>
      <c r="C12" s="21" t="s">
        <v>5</v>
      </c>
      <c r="D12" s="20">
        <f>((A12)*0.01)/0.2</f>
        <v>0.25</v>
      </c>
      <c r="E12" s="21" t="s">
        <v>5</v>
      </c>
      <c r="F12" s="20">
        <f>((A12)*0.01)/1</f>
        <v>0.05</v>
      </c>
      <c r="G12" s="21" t="s">
        <v>5</v>
      </c>
      <c r="H12" s="20">
        <f>((A12)*5)/50</f>
        <v>0.5</v>
      </c>
      <c r="I12" s="21" t="s">
        <v>5</v>
      </c>
      <c r="J12" s="20">
        <f>((A12)*2)/20</f>
        <v>0.5</v>
      </c>
      <c r="K12" s="21" t="s">
        <v>5</v>
      </c>
      <c r="L12" s="20">
        <f>((A12)*0.8)/20</f>
        <v>0.2</v>
      </c>
      <c r="M12" s="22" t="s">
        <v>5</v>
      </c>
    </row>
    <row r="13" spans="1:13" s="3" customFormat="1" ht="13.5" thickBo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s="10" customFormat="1" ht="18">
      <c r="A14" s="76" t="s">
        <v>18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s="9" customFormat="1" ht="5.2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1:13" s="5" customFormat="1" ht="15">
      <c r="A16" s="90" t="s">
        <v>19</v>
      </c>
      <c r="B16" s="91"/>
      <c r="C16" s="91"/>
      <c r="D16" s="23">
        <f>((POWER(A12,0.75))*80)/24</f>
        <v>11.145671749607033</v>
      </c>
      <c r="E16" s="56" t="s">
        <v>7</v>
      </c>
      <c r="F16" s="56"/>
      <c r="G16" s="56"/>
      <c r="H16" s="56"/>
      <c r="I16" s="56"/>
      <c r="J16" s="56"/>
      <c r="K16" s="56"/>
      <c r="L16" s="56"/>
      <c r="M16" s="57"/>
    </row>
    <row r="17" spans="1:13" s="5" customFormat="1" ht="15">
      <c r="A17" s="82" t="s">
        <v>8</v>
      </c>
      <c r="B17" s="83"/>
      <c r="C17" s="7">
        <v>2</v>
      </c>
      <c r="D17" s="23">
        <f>C17*D16</f>
        <v>22.291343499214065</v>
      </c>
      <c r="E17" s="56" t="s">
        <v>7</v>
      </c>
      <c r="F17" s="56"/>
      <c r="G17" s="56"/>
      <c r="H17" s="56"/>
      <c r="I17" s="56"/>
      <c r="J17" s="56"/>
      <c r="K17" s="56"/>
      <c r="L17" s="56"/>
      <c r="M17" s="57"/>
    </row>
    <row r="18" spans="1:13" s="27" customFormat="1" ht="13.5" thickBo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1:13" s="24" customFormat="1" ht="18">
      <c r="A19" s="60" t="s">
        <v>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</row>
    <row r="20" spans="1:13" s="26" customFormat="1" ht="11.25" customHeight="1">
      <c r="A20" s="68" t="s">
        <v>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1:13" s="26" customFormat="1" ht="11.2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1:13" s="12" customFormat="1" ht="15.75" thickBot="1">
      <c r="A22" s="63" t="s">
        <v>10</v>
      </c>
      <c r="B22" s="64"/>
      <c r="C22" s="64"/>
      <c r="D22" s="25">
        <v>7.7</v>
      </c>
      <c r="E22" s="16" t="s">
        <v>11</v>
      </c>
      <c r="F22" s="28">
        <f>D22/2.2</f>
        <v>3.5</v>
      </c>
      <c r="G22" s="65" t="s">
        <v>12</v>
      </c>
      <c r="H22" s="66"/>
      <c r="I22" s="66"/>
      <c r="J22" s="66"/>
      <c r="K22" s="66"/>
      <c r="L22" s="66"/>
      <c r="M22" s="67"/>
    </row>
    <row r="23" spans="1:13" s="12" customFormat="1" ht="15.75" thickBo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</row>
    <row r="24" spans="1:13" s="3" customFormat="1" ht="18">
      <c r="A24" s="50" t="s">
        <v>29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3" customFormat="1" ht="15">
      <c r="A25" s="33" t="s">
        <v>34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s="3" customFormat="1" ht="15">
      <c r="A26" s="33" t="s">
        <v>30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</row>
    <row r="27" spans="1:13" s="3" customFormat="1" ht="15">
      <c r="A27" s="33" t="s">
        <v>31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s="3" customFormat="1" ht="15">
      <c r="A28" s="33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spans="1:13" s="3" customFormat="1" ht="15">
      <c r="A29" s="33" t="s">
        <v>32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3" s="3" customFormat="1" ht="15.75" thickBot="1">
      <c r="A30" s="36" t="s">
        <v>33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0" s="12" customFormat="1" ht="15">
      <c r="A31" s="11"/>
      <c r="B31" s="11"/>
      <c r="C31" s="15"/>
      <c r="D31" s="13"/>
      <c r="E31" s="13"/>
      <c r="G31" s="14"/>
      <c r="H31" s="14"/>
      <c r="I31" s="14"/>
      <c r="J31" s="14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pans="8:9" s="3" customFormat="1" ht="15">
      <c r="H42" s="14"/>
      <c r="I42" s="14"/>
    </row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pans="8:9" s="5" customFormat="1" ht="15">
      <c r="H59" s="3"/>
      <c r="I59" s="3"/>
    </row>
    <row r="60" spans="8:9" s="5" customFormat="1" ht="15">
      <c r="H60" s="3"/>
      <c r="I60" s="3"/>
    </row>
    <row r="61" spans="8:9" s="5" customFormat="1" ht="15">
      <c r="H61" s="3"/>
      <c r="I61" s="3"/>
    </row>
    <row r="62" spans="8:9" s="5" customFormat="1" ht="15">
      <c r="H62" s="3"/>
      <c r="I62" s="3"/>
    </row>
    <row r="63" spans="8:9" s="5" customFormat="1" ht="15">
      <c r="H63" s="3"/>
      <c r="I63" s="3"/>
    </row>
    <row r="64" spans="1:13" ht="12.75">
      <c r="A64" s="2"/>
      <c r="B64" s="2"/>
      <c r="C64" s="2"/>
      <c r="D64" s="2"/>
      <c r="E64" s="2"/>
      <c r="F64" s="2"/>
      <c r="G64" s="2"/>
      <c r="H64" s="3"/>
      <c r="I64" s="3"/>
      <c r="J64" s="2"/>
      <c r="K64" s="2"/>
      <c r="L64" s="2"/>
      <c r="M64" s="2"/>
    </row>
    <row r="65" spans="8:9" ht="12.75">
      <c r="H65" s="3"/>
      <c r="I65" s="3"/>
    </row>
    <row r="66" spans="8:9" ht="12.75">
      <c r="H66" s="3"/>
      <c r="I66" s="3"/>
    </row>
    <row r="67" spans="8:9" ht="12.75">
      <c r="H67" s="3"/>
      <c r="I67" s="3"/>
    </row>
    <row r="68" spans="8:9" ht="12.75">
      <c r="H68" s="3"/>
      <c r="I68" s="3"/>
    </row>
    <row r="69" spans="8:9" ht="12.75">
      <c r="H69" s="3"/>
      <c r="I69" s="3"/>
    </row>
    <row r="70" spans="8:9" ht="15">
      <c r="H70" s="5"/>
      <c r="I70" s="5"/>
    </row>
    <row r="71" spans="8:9" ht="15">
      <c r="H71" s="5"/>
      <c r="I71" s="5"/>
    </row>
    <row r="72" spans="8:9" ht="15">
      <c r="H72" s="5"/>
      <c r="I72" s="5"/>
    </row>
    <row r="73" spans="8:9" ht="15">
      <c r="H73" s="5"/>
      <c r="I73" s="5"/>
    </row>
    <row r="74" spans="8:9" ht="15">
      <c r="H74" s="5"/>
      <c r="I74" s="5"/>
    </row>
    <row r="75" spans="8:9" ht="12">
      <c r="H75" s="2"/>
      <c r="I75" s="2"/>
    </row>
  </sheetData>
  <sheetProtection password="870A" sheet="1" objects="1" scenarios="1"/>
  <mergeCells count="44">
    <mergeCell ref="L9:M9"/>
    <mergeCell ref="A1:M1"/>
    <mergeCell ref="A3:M3"/>
    <mergeCell ref="L10:M10"/>
    <mergeCell ref="A8:M8"/>
    <mergeCell ref="A7:B7"/>
    <mergeCell ref="C7:F7"/>
    <mergeCell ref="G7:K7"/>
    <mergeCell ref="A16:C16"/>
    <mergeCell ref="A11:M11"/>
    <mergeCell ref="B9:C9"/>
    <mergeCell ref="B10:C10"/>
    <mergeCell ref="D9:E9"/>
    <mergeCell ref="D10:E10"/>
    <mergeCell ref="F9:G9"/>
    <mergeCell ref="F10:G10"/>
    <mergeCell ref="J9:K9"/>
    <mergeCell ref="J10:K10"/>
    <mergeCell ref="A22:C22"/>
    <mergeCell ref="G22:M22"/>
    <mergeCell ref="A20:M21"/>
    <mergeCell ref="L7:M7"/>
    <mergeCell ref="A14:M14"/>
    <mergeCell ref="A15:M15"/>
    <mergeCell ref="A17:B17"/>
    <mergeCell ref="A18:M18"/>
    <mergeCell ref="E16:M16"/>
    <mergeCell ref="A13:M13"/>
    <mergeCell ref="A2:M2"/>
    <mergeCell ref="A4:M4"/>
    <mergeCell ref="A5:M5"/>
    <mergeCell ref="A6:M6"/>
    <mergeCell ref="H10:I10"/>
    <mergeCell ref="A24:M24"/>
    <mergeCell ref="A23:M23"/>
    <mergeCell ref="E17:M17"/>
    <mergeCell ref="H9:I9"/>
    <mergeCell ref="A19:M19"/>
    <mergeCell ref="A25:M25"/>
    <mergeCell ref="A26:M26"/>
    <mergeCell ref="A27:M27"/>
    <mergeCell ref="A28:M28"/>
    <mergeCell ref="A29:M29"/>
    <mergeCell ref="A30:M30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</cp:lastModifiedBy>
  <cp:lastPrinted>2021-04-28T16:46:05Z</cp:lastPrinted>
  <dcterms:created xsi:type="dcterms:W3CDTF">2003-11-12T19:05:56Z</dcterms:created>
  <dcterms:modified xsi:type="dcterms:W3CDTF">2021-04-28T17:05:18Z</dcterms:modified>
  <cp:category/>
  <cp:version/>
  <cp:contentType/>
  <cp:contentStatus/>
</cp:coreProperties>
</file>